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<sst xmlns="http://schemas.openxmlformats.org/spreadsheetml/2006/main" count="336" uniqueCount="82">
  <si>
    <t xml:space="preserve"> Edzés-                    látogatottság 2010 tavasz</t>
  </si>
  <si>
    <t>Január</t>
  </si>
  <si>
    <t>Február</t>
  </si>
  <si>
    <t>Március</t>
  </si>
  <si>
    <t>Április</t>
  </si>
  <si>
    <t>Május</t>
  </si>
  <si>
    <t>Június</t>
  </si>
  <si>
    <t>Össz.</t>
  </si>
  <si>
    <t>%</t>
  </si>
  <si>
    <t>Ennyi edzés volt</t>
  </si>
  <si>
    <t>eddig összesen:</t>
  </si>
  <si>
    <t>1.</t>
  </si>
  <si>
    <t>Bezselics László</t>
  </si>
  <si>
    <t>V</t>
  </si>
  <si>
    <t>Jelmagyarázat:</t>
  </si>
  <si>
    <t>Gombás Károly</t>
  </si>
  <si>
    <t>Halász Ernő</t>
  </si>
  <si>
    <t xml:space="preserve"> Volt edzésen</t>
  </si>
  <si>
    <t xml:space="preserve"> Nem volt edzésen</t>
  </si>
  <si>
    <t>Pete István</t>
  </si>
  <si>
    <t>Antal Árpád</t>
  </si>
  <si>
    <t>P</t>
  </si>
  <si>
    <t>Csontos István</t>
  </si>
  <si>
    <t>Csontos Károly</t>
  </si>
  <si>
    <t>Németh Lóránt</t>
  </si>
  <si>
    <t>Kijött, de nem edzett</t>
  </si>
  <si>
    <t>Dely László</t>
  </si>
  <si>
    <t>Dominek Gábor</t>
  </si>
  <si>
    <t>Fodor Dániel</t>
  </si>
  <si>
    <t>Fodor László</t>
  </si>
  <si>
    <t>Kolesa Péter</t>
  </si>
  <si>
    <t>Kulcsár Gergő</t>
  </si>
  <si>
    <t>Lang Dávid</t>
  </si>
  <si>
    <t>Máthé Krisztián</t>
  </si>
  <si>
    <t>Nagy Patrik</t>
  </si>
  <si>
    <t>Németh Márió</t>
  </si>
  <si>
    <t>Polyák Endre</t>
  </si>
  <si>
    <t>Pölöskei István</t>
  </si>
  <si>
    <t>Rákos Attila</t>
  </si>
  <si>
    <t>Sánta Ákos</t>
  </si>
  <si>
    <t>Szakács Gyula</t>
  </si>
  <si>
    <t>Szijártó Ármin</t>
  </si>
  <si>
    <t>Tálos Csaba</t>
  </si>
  <si>
    <t>Gazsovits Mátyás</t>
  </si>
  <si>
    <t>Horváth Szilárd</t>
  </si>
  <si>
    <t>Kiss Imre</t>
  </si>
  <si>
    <t>Kovács István</t>
  </si>
  <si>
    <t>Németh Szabolcs</t>
  </si>
  <si>
    <t>Rudolf Balázs</t>
  </si>
  <si>
    <t>Varga Dávid</t>
  </si>
  <si>
    <t>Varga Zsolt</t>
  </si>
  <si>
    <t>Elmaradt</t>
  </si>
  <si>
    <t>Németh Ede</t>
  </si>
  <si>
    <t>Bassi Hugó</t>
  </si>
  <si>
    <t>Jedi Zoltán</t>
  </si>
  <si>
    <t>Nagy József</t>
  </si>
  <si>
    <t>N</t>
  </si>
  <si>
    <t>Nem kellett jönnie</t>
  </si>
  <si>
    <t>Jabronka Csaba</t>
  </si>
  <si>
    <t>2.</t>
  </si>
  <si>
    <t>4.</t>
  </si>
  <si>
    <t>5.</t>
  </si>
  <si>
    <t>33.</t>
  </si>
  <si>
    <t>35.</t>
  </si>
  <si>
    <t>37.</t>
  </si>
  <si>
    <t>7.</t>
  </si>
  <si>
    <t>19.</t>
  </si>
  <si>
    <t>34.</t>
  </si>
  <si>
    <t>8.</t>
  </si>
  <si>
    <t>10.</t>
  </si>
  <si>
    <t>14.</t>
  </si>
  <si>
    <t>16.</t>
  </si>
  <si>
    <t>20.</t>
  </si>
  <si>
    <t>21.</t>
  </si>
  <si>
    <t>23.</t>
  </si>
  <si>
    <t>30.</t>
  </si>
  <si>
    <t>31.</t>
  </si>
  <si>
    <t>17.</t>
  </si>
  <si>
    <t>24.</t>
  </si>
  <si>
    <t>28.</t>
  </si>
  <si>
    <t>29.</t>
  </si>
  <si>
    <t>36.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</si>
</sst>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color indexed="9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20"/>
      <color indexed="9"/>
      <name val="Arial"/>
      <family val="0"/>
    </font>
    <font>
      <b/>
      <i/>
      <sz val="10"/>
      <color indexed="11"/>
      <name val="Arial"/>
      <family val="2"/>
    </font>
    <font>
      <sz val="10"/>
      <color indexed="11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/>
      <bottom style="thin"/>
    </border>
    <border>
      <left/>
      <right/>
      <top style="thick"/>
      <bottom/>
    </border>
    <border>
      <left style="thin"/>
      <right style="thin"/>
      <top/>
      <bottom style="thin"/>
    </border>
    <border>
      <left style="thin"/>
      <right style="mediumDashed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mediumDashed"/>
      <top style="thin"/>
      <bottom/>
    </border>
    <border>
      <left style="mediumDashed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/>
      <right style="thin">
        <color indexed="31"/>
      </right>
      <top/>
      <bottom style="thin">
        <color indexed="31"/>
      </bottom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31"/>
      </left>
      <right/>
      <top/>
      <bottom style="thin">
        <color indexed="31"/>
      </bottom>
    </border>
    <border>
      <left/>
      <right style="thin">
        <color indexed="31"/>
      </right>
      <top style="thin">
        <color indexed="31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/>
    </border>
    <border>
      <left style="thin">
        <color indexed="31"/>
      </left>
      <right/>
      <top style="thin">
        <color indexed="31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ck"/>
      <bottom style="thin">
        <color indexed="31"/>
      </bottom>
    </border>
    <border>
      <left style="thin">
        <color indexed="31"/>
      </left>
      <right/>
      <top style="thick"/>
      <bottom/>
    </border>
    <border>
      <left/>
      <right style="thin">
        <color indexed="31"/>
      </right>
      <top style="thick"/>
      <bottom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ck"/>
      <right style="thick"/>
      <top style="thin"/>
      <bottom style="thin"/>
    </border>
    <border diagonalUp="1" diagonalDown="1">
      <left style="thin"/>
      <right style="thin"/>
      <top style="thick"/>
      <bottom style="thin"/>
      <diagonal style="thin"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/>
      <diagonal style="thin"/>
    </border>
    <border>
      <left style="thick"/>
      <right style="thick"/>
      <top style="thick"/>
      <bottom style="thin"/>
    </border>
    <border>
      <left/>
      <right style="thin"/>
      <top style="mediumDashed"/>
      <bottom style="thick"/>
    </border>
    <border>
      <left style="thin"/>
      <right style="thin"/>
      <top style="mediumDashed"/>
      <bottom style="thick"/>
    </border>
    <border>
      <left style="thin"/>
      <right style="mediumDashed"/>
      <top style="mediumDashed"/>
      <bottom style="thick"/>
    </border>
    <border>
      <left style="thick"/>
      <right style="thin"/>
      <top style="mediumDashed"/>
      <bottom style="thick"/>
    </border>
    <border>
      <left style="thin"/>
      <right/>
      <top style="mediumDashed"/>
      <bottom style="thick"/>
    </border>
    <border>
      <left style="mediumDashed"/>
      <right style="thin"/>
      <top style="mediumDashed"/>
      <bottom style="thick"/>
    </border>
    <border>
      <left style="thin"/>
      <right style="thick"/>
      <top style="mediumDashed"/>
      <bottom style="thick"/>
    </border>
    <border>
      <left style="thin"/>
      <right style="thin"/>
      <top style="thick"/>
      <bottom style="thin"/>
    </border>
    <border>
      <left style="mediumDashed"/>
      <right style="thin"/>
      <top/>
      <bottom style="thin"/>
    </border>
    <border>
      <left style="thick"/>
      <right style="thick"/>
      <top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 style="thin">
        <color indexed="44"/>
      </left>
      <right style="thin">
        <color indexed="44"/>
      </right>
      <top/>
      <bottom/>
    </border>
    <border>
      <left style="thin">
        <color indexed="44"/>
      </left>
      <right/>
      <top style="thick"/>
      <bottom style="thin">
        <color indexed="44"/>
      </bottom>
    </border>
    <border>
      <left/>
      <right style="thin">
        <color indexed="44"/>
      </right>
      <top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Dashed"/>
      <right style="thin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n">
        <color indexed="11"/>
      </top>
      <bottom style="thick"/>
    </border>
    <border>
      <left/>
      <right style="thick"/>
      <top style="thin">
        <color indexed="11"/>
      </top>
      <bottom style="thick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/>
      <bottom style="mediumDashed"/>
    </border>
    <border>
      <left/>
      <right/>
      <top/>
      <bottom style="mediumDashed"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 style="mediumDashed"/>
      <top/>
      <bottom style="mediumDashed"/>
    </border>
    <border>
      <left style="thick">
        <color indexed="9"/>
      </left>
      <right style="thick"/>
      <top/>
      <bottom/>
    </border>
    <border>
      <left style="thick">
        <color indexed="9"/>
      </left>
      <right style="thick"/>
      <top/>
      <bottom style="thin"/>
    </border>
    <border>
      <left/>
      <right style="thick"/>
      <top/>
      <bottom style="mediumDashed"/>
    </border>
    <border>
      <left style="thick"/>
      <right style="thick">
        <color indexed="9"/>
      </right>
      <top/>
      <bottom/>
    </border>
    <border>
      <left style="thick"/>
      <right style="thick">
        <color indexed="9"/>
      </right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10" xfId="54" applyBorder="1">
      <alignment/>
      <protection/>
    </xf>
    <xf numFmtId="0" fontId="2" fillId="0" borderId="11" xfId="54" applyBorder="1">
      <alignment/>
      <protection/>
    </xf>
    <xf numFmtId="0" fontId="2" fillId="0" borderId="12" xfId="54" applyBorder="1">
      <alignment/>
      <protection/>
    </xf>
    <xf numFmtId="0" fontId="2" fillId="0" borderId="0" xfId="54" applyBorder="1">
      <alignment/>
      <protection/>
    </xf>
    <xf numFmtId="0" fontId="3" fillId="0" borderId="13" xfId="54" applyFont="1" applyBorder="1" applyAlignment="1">
      <alignment horizont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10" fontId="5" fillId="0" borderId="0" xfId="54" applyNumberFormat="1" applyFont="1" applyFill="1" applyBorder="1" applyAlignment="1">
      <alignment horizontal="center" vertical="center"/>
      <protection/>
    </xf>
    <xf numFmtId="0" fontId="2" fillId="0" borderId="16" xfId="54" applyBorder="1">
      <alignment/>
      <protection/>
    </xf>
    <xf numFmtId="0" fontId="2" fillId="0" borderId="0" xfId="54" applyBorder="1" applyAlignment="1">
      <alignment horizontal="center" vertical="center"/>
      <protection/>
    </xf>
    <xf numFmtId="0" fontId="12" fillId="33" borderId="17" xfId="54" applyFont="1" applyFill="1" applyBorder="1">
      <alignment/>
      <protection/>
    </xf>
    <xf numFmtId="0" fontId="12" fillId="33" borderId="18" xfId="54" applyFont="1" applyFill="1" applyBorder="1">
      <alignment/>
      <protection/>
    </xf>
    <xf numFmtId="0" fontId="12" fillId="33" borderId="19" xfId="54" applyFont="1" applyFill="1" applyBorder="1">
      <alignment/>
      <protection/>
    </xf>
    <xf numFmtId="0" fontId="12" fillId="33" borderId="20" xfId="54" applyFont="1" applyFill="1" applyBorder="1">
      <alignment/>
      <protection/>
    </xf>
    <xf numFmtId="0" fontId="12" fillId="33" borderId="21" xfId="54" applyFont="1" applyFill="1" applyBorder="1">
      <alignment/>
      <protection/>
    </xf>
    <xf numFmtId="0" fontId="12" fillId="33" borderId="22" xfId="54" applyFont="1" applyFill="1" applyBorder="1">
      <alignment/>
      <protection/>
    </xf>
    <xf numFmtId="0" fontId="12" fillId="33" borderId="23" xfId="54" applyFont="1" applyFill="1" applyBorder="1">
      <alignment/>
      <protection/>
    </xf>
    <xf numFmtId="0" fontId="12" fillId="33" borderId="24" xfId="54" applyFont="1" applyFill="1" applyBorder="1">
      <alignment/>
      <protection/>
    </xf>
    <xf numFmtId="0" fontId="12" fillId="33" borderId="25" xfId="54" applyFont="1" applyFill="1" applyBorder="1">
      <alignment/>
      <protection/>
    </xf>
    <xf numFmtId="0" fontId="12" fillId="33" borderId="26" xfId="54" applyFont="1" applyFill="1" applyBorder="1">
      <alignment/>
      <protection/>
    </xf>
    <xf numFmtId="0" fontId="12" fillId="33" borderId="27" xfId="54" applyFont="1" applyFill="1" applyBorder="1">
      <alignment/>
      <protection/>
    </xf>
    <xf numFmtId="0" fontId="12" fillId="33" borderId="28" xfId="54" applyFont="1" applyFill="1" applyBorder="1">
      <alignment/>
      <protection/>
    </xf>
    <xf numFmtId="0" fontId="12" fillId="33" borderId="29" xfId="54" applyFont="1" applyFill="1" applyBorder="1">
      <alignment/>
      <protection/>
    </xf>
    <xf numFmtId="0" fontId="12" fillId="33" borderId="30" xfId="54" applyFont="1" applyFill="1" applyBorder="1">
      <alignment/>
      <protection/>
    </xf>
    <xf numFmtId="0" fontId="12" fillId="33" borderId="31" xfId="54" applyFont="1" applyFill="1" applyBorder="1">
      <alignment/>
      <protection/>
    </xf>
    <xf numFmtId="0" fontId="12" fillId="33" borderId="32" xfId="54" applyFont="1" applyFill="1" applyBorder="1">
      <alignment/>
      <protection/>
    </xf>
    <xf numFmtId="0" fontId="12" fillId="33" borderId="33" xfId="54" applyFont="1" applyFill="1" applyBorder="1">
      <alignment/>
      <protection/>
    </xf>
    <xf numFmtId="0" fontId="12" fillId="33" borderId="34" xfId="54" applyFont="1" applyFill="1" applyBorder="1">
      <alignment/>
      <protection/>
    </xf>
    <xf numFmtId="9" fontId="11" fillId="0" borderId="35" xfId="54" applyNumberFormat="1" applyFont="1" applyFill="1" applyBorder="1" applyAlignment="1">
      <alignment horizontal="center" vertical="center"/>
      <protection/>
    </xf>
    <xf numFmtId="9" fontId="11" fillId="0" borderId="36" xfId="54" applyNumberFormat="1" applyFont="1" applyFill="1" applyBorder="1" applyAlignment="1">
      <alignment horizontal="center" vertical="center"/>
      <protection/>
    </xf>
    <xf numFmtId="9" fontId="11" fillId="0" borderId="37" xfId="54" applyNumberFormat="1" applyFont="1" applyFill="1" applyBorder="1" applyAlignment="1">
      <alignment horizontal="center" vertical="center"/>
      <protection/>
    </xf>
    <xf numFmtId="9" fontId="11" fillId="0" borderId="38" xfId="54" applyNumberFormat="1" applyFont="1" applyFill="1" applyBorder="1" applyAlignment="1">
      <alignment horizontal="center" vertical="center"/>
      <protection/>
    </xf>
    <xf numFmtId="9" fontId="11" fillId="0" borderId="39" xfId="54" applyNumberFormat="1" applyFont="1" applyFill="1" applyBorder="1" applyAlignment="1">
      <alignment horizontal="center" vertical="center"/>
      <protection/>
    </xf>
    <xf numFmtId="9" fontId="11" fillId="0" borderId="40" xfId="54" applyNumberFormat="1" applyFont="1" applyFill="1" applyBorder="1" applyAlignment="1">
      <alignment horizontal="center" vertical="center"/>
      <protection/>
    </xf>
    <xf numFmtId="9" fontId="11" fillId="0" borderId="41" xfId="54" applyNumberFormat="1" applyFont="1" applyFill="1" applyBorder="1" applyAlignment="1">
      <alignment horizontal="center" vertical="center"/>
      <protection/>
    </xf>
    <xf numFmtId="9" fontId="11" fillId="0" borderId="42" xfId="54" applyNumberFormat="1" applyFont="1" applyFill="1" applyBorder="1" applyAlignment="1">
      <alignment horizontal="center" vertical="center"/>
      <protection/>
    </xf>
    <xf numFmtId="9" fontId="11" fillId="0" borderId="43" xfId="54" applyNumberFormat="1" applyFont="1" applyFill="1" applyBorder="1" applyAlignment="1">
      <alignment horizontal="center" vertical="center"/>
      <protection/>
    </xf>
    <xf numFmtId="9" fontId="11" fillId="0" borderId="44" xfId="54" applyNumberFormat="1" applyFont="1" applyFill="1" applyBorder="1" applyAlignment="1">
      <alignment horizontal="center" vertical="center"/>
      <protection/>
    </xf>
    <xf numFmtId="0" fontId="12" fillId="34" borderId="28" xfId="54" applyFont="1" applyFill="1" applyBorder="1">
      <alignment/>
      <protection/>
    </xf>
    <xf numFmtId="0" fontId="12" fillId="34" borderId="45" xfId="54" applyFont="1" applyFill="1" applyBorder="1">
      <alignment/>
      <protection/>
    </xf>
    <xf numFmtId="0" fontId="12" fillId="34" borderId="46" xfId="54" applyFont="1" applyFill="1" applyBorder="1">
      <alignment/>
      <protection/>
    </xf>
    <xf numFmtId="0" fontId="2" fillId="0" borderId="0" xfId="54" applyFont="1">
      <alignment/>
      <protection/>
    </xf>
    <xf numFmtId="0" fontId="14" fillId="35" borderId="28" xfId="54" applyFont="1" applyFill="1" applyBorder="1">
      <alignment/>
      <protection/>
    </xf>
    <xf numFmtId="0" fontId="2" fillId="34" borderId="22" xfId="54" applyFill="1" applyBorder="1">
      <alignment/>
      <protection/>
    </xf>
    <xf numFmtId="0" fontId="2" fillId="0" borderId="22" xfId="54" applyBorder="1">
      <alignment/>
      <protection/>
    </xf>
    <xf numFmtId="0" fontId="2" fillId="35" borderId="22" xfId="54" applyFill="1" applyBorder="1">
      <alignment/>
      <protection/>
    </xf>
    <xf numFmtId="0" fontId="4" fillId="0" borderId="26" xfId="54" applyFont="1" applyBorder="1" applyAlignment="1">
      <alignment/>
      <protection/>
    </xf>
    <xf numFmtId="0" fontId="4" fillId="0" borderId="25" xfId="54" applyFont="1" applyBorder="1" applyAlignment="1">
      <alignment/>
      <protection/>
    </xf>
    <xf numFmtId="0" fontId="2" fillId="0" borderId="47" xfId="54" applyFont="1" applyBorder="1" applyAlignment="1">
      <alignment horizontal="left"/>
      <protection/>
    </xf>
    <xf numFmtId="0" fontId="2" fillId="0" borderId="47" xfId="54" applyBorder="1" applyAlignment="1">
      <alignment horizontal="left"/>
      <protection/>
    </xf>
    <xf numFmtId="0" fontId="12" fillId="33" borderId="48" xfId="54" applyFont="1" applyFill="1" applyBorder="1">
      <alignment/>
      <protection/>
    </xf>
    <xf numFmtId="0" fontId="12" fillId="33" borderId="49" xfId="54" applyFont="1" applyFill="1" applyBorder="1">
      <alignment/>
      <protection/>
    </xf>
    <xf numFmtId="0" fontId="12" fillId="33" borderId="50" xfId="54" applyFont="1" applyFill="1" applyBorder="1">
      <alignment/>
      <protection/>
    </xf>
    <xf numFmtId="0" fontId="12" fillId="33" borderId="51" xfId="54" applyFont="1" applyFill="1" applyBorder="1">
      <alignment/>
      <protection/>
    </xf>
    <xf numFmtId="0" fontId="2" fillId="0" borderId="50" xfId="54" applyBorder="1">
      <alignment/>
      <protection/>
    </xf>
    <xf numFmtId="0" fontId="12" fillId="34" borderId="26" xfId="54" applyFont="1" applyFill="1" applyBorder="1">
      <alignment/>
      <protection/>
    </xf>
    <xf numFmtId="0" fontId="12" fillId="34" borderId="33" xfId="54" applyFont="1" applyFill="1" applyBorder="1">
      <alignment/>
      <protection/>
    </xf>
    <xf numFmtId="0" fontId="12" fillId="34" borderId="20" xfId="54" applyFont="1" applyFill="1" applyBorder="1">
      <alignment/>
      <protection/>
    </xf>
    <xf numFmtId="0" fontId="2" fillId="0" borderId="47" xfId="54" applyFont="1" applyFill="1" applyBorder="1" applyAlignment="1">
      <alignment horizontal="left"/>
      <protection/>
    </xf>
    <xf numFmtId="0" fontId="12" fillId="0" borderId="26" xfId="54" applyFont="1" applyFill="1" applyBorder="1">
      <alignment/>
      <protection/>
    </xf>
    <xf numFmtId="0" fontId="2" fillId="0" borderId="52" xfId="54" applyFont="1" applyFill="1" applyBorder="1" applyAlignment="1">
      <alignment horizontal="left"/>
      <protection/>
    </xf>
    <xf numFmtId="0" fontId="12" fillId="33" borderId="45" xfId="54" applyFont="1" applyFill="1" applyBorder="1">
      <alignment/>
      <protection/>
    </xf>
    <xf numFmtId="0" fontId="14" fillId="35" borderId="45" xfId="54" applyFont="1" applyFill="1" applyBorder="1">
      <alignment/>
      <protection/>
    </xf>
    <xf numFmtId="0" fontId="4" fillId="0" borderId="0" xfId="54" applyFont="1" applyBorder="1">
      <alignment/>
      <protection/>
    </xf>
    <xf numFmtId="0" fontId="3" fillId="0" borderId="53" xfId="54" applyFont="1" applyBorder="1" applyAlignment="1">
      <alignment horizontal="center"/>
      <protection/>
    </xf>
    <xf numFmtId="0" fontId="3" fillId="0" borderId="54" xfId="54" applyFont="1" applyBorder="1" applyAlignment="1">
      <alignment horizontal="center"/>
      <protection/>
    </xf>
    <xf numFmtId="0" fontId="3" fillId="0" borderId="54" xfId="54" applyFont="1" applyFill="1" applyBorder="1" applyAlignment="1">
      <alignment horizontal="center"/>
      <protection/>
    </xf>
    <xf numFmtId="0" fontId="3" fillId="0" borderId="55" xfId="54" applyFont="1" applyBorder="1" applyAlignment="1">
      <alignment horizontal="center"/>
      <protection/>
    </xf>
    <xf numFmtId="0" fontId="3" fillId="0" borderId="56" xfId="54" applyFont="1" applyBorder="1" applyAlignment="1">
      <alignment horizontal="center"/>
      <protection/>
    </xf>
    <xf numFmtId="0" fontId="3" fillId="0" borderId="57" xfId="54" applyFont="1" applyBorder="1" applyAlignment="1">
      <alignment horizontal="center"/>
      <protection/>
    </xf>
    <xf numFmtId="0" fontId="6" fillId="33" borderId="58" xfId="54" applyFont="1" applyFill="1" applyBorder="1" applyAlignment="1">
      <alignment horizontal="center"/>
      <protection/>
    </xf>
    <xf numFmtId="0" fontId="3" fillId="0" borderId="58" xfId="54" applyFont="1" applyBorder="1" applyAlignment="1">
      <alignment horizontal="center"/>
      <protection/>
    </xf>
    <xf numFmtId="0" fontId="3" fillId="0" borderId="59" xfId="54" applyFont="1" applyBorder="1" applyAlignment="1">
      <alignment horizontal="center"/>
      <protection/>
    </xf>
    <xf numFmtId="0" fontId="12" fillId="34" borderId="17" xfId="54" applyFont="1" applyFill="1" applyBorder="1">
      <alignment/>
      <protection/>
    </xf>
    <xf numFmtId="0" fontId="12" fillId="34" borderId="22" xfId="54" applyFont="1" applyFill="1" applyBorder="1">
      <alignment/>
      <protection/>
    </xf>
    <xf numFmtId="0" fontId="12" fillId="34" borderId="24" xfId="54" applyFont="1" applyFill="1" applyBorder="1">
      <alignment/>
      <protection/>
    </xf>
    <xf numFmtId="0" fontId="12" fillId="34" borderId="60" xfId="54" applyFont="1" applyFill="1" applyBorder="1">
      <alignment/>
      <protection/>
    </xf>
    <xf numFmtId="0" fontId="12" fillId="34" borderId="61" xfId="54" applyFont="1" applyFill="1" applyBorder="1">
      <alignment/>
      <protection/>
    </xf>
    <xf numFmtId="0" fontId="12" fillId="34" borderId="29" xfId="54" applyFont="1" applyFill="1" applyBorder="1">
      <alignment/>
      <protection/>
    </xf>
    <xf numFmtId="0" fontId="4" fillId="34" borderId="62" xfId="54" applyFont="1" applyFill="1" applyBorder="1" applyAlignment="1">
      <alignment horizontal="center"/>
      <protection/>
    </xf>
    <xf numFmtId="9" fontId="4" fillId="34" borderId="63" xfId="54" applyNumberFormat="1" applyFont="1" applyFill="1" applyBorder="1" applyAlignment="1">
      <alignment horizontal="right"/>
      <protection/>
    </xf>
    <xf numFmtId="9" fontId="4" fillId="34" borderId="47" xfId="54" applyNumberFormat="1" applyFont="1" applyFill="1" applyBorder="1" applyAlignment="1">
      <alignment horizontal="right"/>
      <protection/>
    </xf>
    <xf numFmtId="0" fontId="14" fillId="35" borderId="24" xfId="54" applyFont="1" applyFill="1" applyBorder="1">
      <alignment/>
      <protection/>
    </xf>
    <xf numFmtId="0" fontId="2" fillId="36" borderId="45" xfId="54" applyFont="1" applyFill="1" applyBorder="1">
      <alignment/>
      <protection/>
    </xf>
    <xf numFmtId="0" fontId="2" fillId="36" borderId="26" xfId="54" applyFont="1" applyFill="1" applyBorder="1">
      <alignment/>
      <protection/>
    </xf>
    <xf numFmtId="0" fontId="2" fillId="36" borderId="28" xfId="54" applyFont="1" applyFill="1" applyBorder="1">
      <alignment/>
      <protection/>
    </xf>
    <xf numFmtId="0" fontId="2" fillId="36" borderId="33" xfId="54" applyFont="1" applyFill="1" applyBorder="1">
      <alignment/>
      <protection/>
    </xf>
    <xf numFmtId="0" fontId="2" fillId="36" borderId="31" xfId="54" applyFont="1" applyFill="1" applyBorder="1">
      <alignment/>
      <protection/>
    </xf>
    <xf numFmtId="0" fontId="2" fillId="36" borderId="29" xfId="54" applyFont="1" applyFill="1" applyBorder="1">
      <alignment/>
      <protection/>
    </xf>
    <xf numFmtId="0" fontId="3" fillId="0" borderId="64" xfId="54" applyFont="1" applyBorder="1" applyAlignment="1">
      <alignment horizontal="center"/>
      <protection/>
    </xf>
    <xf numFmtId="9" fontId="4" fillId="33" borderId="65" xfId="54" applyNumberFormat="1" applyFont="1" applyFill="1" applyBorder="1" applyAlignment="1">
      <alignment horizontal="right"/>
      <protection/>
    </xf>
    <xf numFmtId="0" fontId="2" fillId="0" borderId="65" xfId="54" applyBorder="1">
      <alignment/>
      <protection/>
    </xf>
    <xf numFmtId="0" fontId="2" fillId="0" borderId="66" xfId="54" applyBorder="1" applyAlignment="1">
      <alignment horizontal="left"/>
      <protection/>
    </xf>
    <xf numFmtId="0" fontId="4" fillId="33" borderId="67" xfId="54" applyFont="1" applyFill="1" applyBorder="1" applyAlignment="1">
      <alignment horizontal="center"/>
      <protection/>
    </xf>
    <xf numFmtId="0" fontId="15" fillId="33" borderId="68" xfId="54" applyFont="1" applyFill="1" applyBorder="1" applyAlignment="1">
      <alignment horizontal="center"/>
      <protection/>
    </xf>
    <xf numFmtId="0" fontId="15" fillId="33" borderId="69" xfId="54" applyFont="1" applyFill="1" applyBorder="1" applyAlignment="1">
      <alignment horizontal="center"/>
      <protection/>
    </xf>
    <xf numFmtId="0" fontId="15" fillId="33" borderId="70" xfId="54" applyFont="1" applyFill="1" applyBorder="1" applyAlignment="1">
      <alignment horizontal="center"/>
      <protection/>
    </xf>
    <xf numFmtId="0" fontId="2" fillId="36" borderId="22" xfId="54" applyFill="1" applyBorder="1">
      <alignment/>
      <protection/>
    </xf>
    <xf numFmtId="0" fontId="6" fillId="36" borderId="54" xfId="54" applyFont="1" applyFill="1" applyBorder="1" applyAlignment="1">
      <alignment horizontal="center"/>
      <protection/>
    </xf>
    <xf numFmtId="0" fontId="14" fillId="35" borderId="22" xfId="54" applyFont="1" applyFill="1" applyBorder="1">
      <alignment/>
      <protection/>
    </xf>
    <xf numFmtId="0" fontId="12" fillId="34" borderId="22" xfId="54" applyFont="1" applyFill="1" applyBorder="1">
      <alignment/>
      <protection/>
    </xf>
    <xf numFmtId="0" fontId="14" fillId="35" borderId="17" xfId="54" applyFont="1" applyFill="1" applyBorder="1">
      <alignment/>
      <protection/>
    </xf>
    <xf numFmtId="0" fontId="2" fillId="36" borderId="22" xfId="54" applyFont="1" applyFill="1" applyBorder="1">
      <alignment/>
      <protection/>
    </xf>
    <xf numFmtId="0" fontId="12" fillId="33" borderId="71" xfId="54" applyFont="1" applyFill="1" applyBorder="1">
      <alignment/>
      <protection/>
    </xf>
    <xf numFmtId="0" fontId="12" fillId="34" borderId="17" xfId="54" applyFont="1" applyFill="1" applyBorder="1">
      <alignment/>
      <protection/>
    </xf>
    <xf numFmtId="0" fontId="2" fillId="36" borderId="24" xfId="54" applyFont="1" applyFill="1" applyBorder="1">
      <alignment/>
      <protection/>
    </xf>
    <xf numFmtId="0" fontId="4" fillId="34" borderId="72" xfId="54" applyFont="1" applyFill="1" applyBorder="1" applyAlignment="1">
      <alignment horizontal="center"/>
      <protection/>
    </xf>
    <xf numFmtId="9" fontId="4" fillId="34" borderId="72" xfId="54" applyNumberFormat="1" applyFont="1" applyFill="1" applyBorder="1" applyAlignment="1">
      <alignment horizontal="right"/>
      <protection/>
    </xf>
    <xf numFmtId="0" fontId="12" fillId="37" borderId="29" xfId="54" applyFont="1" applyFill="1" applyBorder="1">
      <alignment/>
      <protection/>
    </xf>
    <xf numFmtId="0" fontId="12" fillId="37" borderId="22" xfId="54" applyFont="1" applyFill="1" applyBorder="1">
      <alignment/>
      <protection/>
    </xf>
    <xf numFmtId="0" fontId="12" fillId="37" borderId="17" xfId="54" applyFont="1" applyFill="1" applyBorder="1">
      <alignment/>
      <protection/>
    </xf>
    <xf numFmtId="0" fontId="48" fillId="38" borderId="55" xfId="54" applyFont="1" applyFill="1" applyBorder="1" applyAlignment="1">
      <alignment horizontal="center"/>
      <protection/>
    </xf>
    <xf numFmtId="0" fontId="2" fillId="38" borderId="30" xfId="54" applyFont="1" applyFill="1" applyBorder="1">
      <alignment/>
      <protection/>
    </xf>
    <xf numFmtId="0" fontId="2" fillId="38" borderId="23" xfId="54" applyFont="1" applyFill="1" applyBorder="1">
      <alignment/>
      <protection/>
    </xf>
    <xf numFmtId="0" fontId="2" fillId="38" borderId="18" xfId="54" applyFont="1" applyFill="1" applyBorder="1">
      <alignment/>
      <protection/>
    </xf>
    <xf numFmtId="0" fontId="13" fillId="34" borderId="73" xfId="54" applyFont="1" applyFill="1" applyBorder="1" applyAlignment="1">
      <alignment horizontal="center" vertical="center"/>
      <protection/>
    </xf>
    <xf numFmtId="0" fontId="13" fillId="34" borderId="74" xfId="54" applyFont="1" applyFill="1" applyBorder="1" applyAlignment="1">
      <alignment horizontal="center" vertical="center"/>
      <protection/>
    </xf>
    <xf numFmtId="0" fontId="13" fillId="34" borderId="75" xfId="54" applyFont="1" applyFill="1" applyBorder="1" applyAlignment="1">
      <alignment horizontal="center" vertical="center"/>
      <protection/>
    </xf>
    <xf numFmtId="0" fontId="13" fillId="34" borderId="11" xfId="54" applyFont="1" applyFill="1" applyBorder="1" applyAlignment="1">
      <alignment horizontal="center" vertical="center"/>
      <protection/>
    </xf>
    <xf numFmtId="0" fontId="4" fillId="34" borderId="76" xfId="54" applyFont="1" applyFill="1" applyBorder="1" applyAlignment="1">
      <alignment horizontal="center"/>
      <protection/>
    </xf>
    <xf numFmtId="0" fontId="4" fillId="34" borderId="77" xfId="54" applyFont="1" applyFill="1" applyBorder="1" applyAlignment="1">
      <alignment horizontal="center"/>
      <protection/>
    </xf>
    <xf numFmtId="0" fontId="4" fillId="34" borderId="73" xfId="54" applyFont="1" applyFill="1" applyBorder="1" applyAlignment="1">
      <alignment horizontal="center"/>
      <protection/>
    </xf>
    <xf numFmtId="0" fontId="4" fillId="34" borderId="74" xfId="54" applyFont="1" applyFill="1" applyBorder="1" applyAlignment="1">
      <alignment horizontal="center"/>
      <protection/>
    </xf>
    <xf numFmtId="0" fontId="4" fillId="34" borderId="78" xfId="54" applyFont="1" applyFill="1" applyBorder="1" applyAlignment="1">
      <alignment horizontal="center"/>
      <protection/>
    </xf>
    <xf numFmtId="0" fontId="4" fillId="34" borderId="79" xfId="54" applyFont="1" applyFill="1" applyBorder="1" applyAlignment="1">
      <alignment horizontal="center"/>
      <protection/>
    </xf>
    <xf numFmtId="0" fontId="7" fillId="34" borderId="80" xfId="54" applyFont="1" applyFill="1" applyBorder="1" applyAlignment="1">
      <alignment horizontal="center" vertical="center" wrapText="1"/>
      <protection/>
    </xf>
    <xf numFmtId="0" fontId="9" fillId="34" borderId="80" xfId="54" applyFont="1" applyFill="1" applyBorder="1" applyAlignment="1">
      <alignment horizontal="center" vertical="center" wrapText="1"/>
      <protection/>
    </xf>
    <xf numFmtId="0" fontId="9" fillId="34" borderId="81" xfId="5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4" fillId="0" borderId="82" xfId="54" applyFont="1" applyFill="1" applyBorder="1" applyAlignment="1">
      <alignment horizontal="center" vertical="center"/>
      <protection/>
    </xf>
    <xf numFmtId="0" fontId="4" fillId="0" borderId="83" xfId="54" applyFont="1" applyFill="1" applyBorder="1" applyAlignment="1">
      <alignment horizontal="center" vertical="center"/>
      <protection/>
    </xf>
    <xf numFmtId="0" fontId="4" fillId="0" borderId="84" xfId="54" applyFont="1" applyFill="1" applyBorder="1" applyAlignment="1">
      <alignment horizontal="center" vertical="center"/>
      <protection/>
    </xf>
    <xf numFmtId="0" fontId="4" fillId="0" borderId="85" xfId="54" applyFont="1" applyFill="1" applyBorder="1" applyAlignment="1">
      <alignment horizontal="center" vertical="center"/>
      <protection/>
    </xf>
    <xf numFmtId="0" fontId="4" fillId="0" borderId="86" xfId="54" applyFont="1" applyFill="1" applyBorder="1" applyAlignment="1">
      <alignment horizontal="center" vertical="center"/>
      <protection/>
    </xf>
    <xf numFmtId="0" fontId="4" fillId="0" borderId="87" xfId="54" applyFont="1" applyFill="1" applyBorder="1" applyAlignment="1">
      <alignment horizontal="center" vertical="center"/>
      <protection/>
    </xf>
    <xf numFmtId="0" fontId="4" fillId="0" borderId="26" xfId="54" applyFont="1" applyBorder="1" applyAlignment="1">
      <alignment horizontal="center"/>
      <protection/>
    </xf>
    <xf numFmtId="0" fontId="4" fillId="0" borderId="25" xfId="54" applyFont="1" applyBorder="1" applyAlignment="1">
      <alignment horizontal="center"/>
      <protection/>
    </xf>
    <xf numFmtId="10" fontId="4" fillId="34" borderId="73" xfId="54" applyNumberFormat="1" applyFont="1" applyFill="1" applyBorder="1" applyAlignment="1">
      <alignment horizontal="center" vertical="center"/>
      <protection/>
    </xf>
    <xf numFmtId="10" fontId="4" fillId="34" borderId="74" xfId="54" applyNumberFormat="1" applyFont="1" applyFill="1" applyBorder="1" applyAlignment="1">
      <alignment horizontal="center" vertical="center"/>
      <protection/>
    </xf>
    <xf numFmtId="10" fontId="4" fillId="34" borderId="75" xfId="54" applyNumberFormat="1" applyFont="1" applyFill="1" applyBorder="1" applyAlignment="1">
      <alignment horizontal="center" vertical="center"/>
      <protection/>
    </xf>
    <xf numFmtId="10" fontId="4" fillId="34" borderId="11" xfId="54" applyNumberFormat="1" applyFont="1" applyFill="1" applyBorder="1" applyAlignment="1">
      <alignment horizontal="center" vertical="center"/>
      <protection/>
    </xf>
    <xf numFmtId="0" fontId="10" fillId="36" borderId="88" xfId="54" applyFont="1" applyFill="1" applyBorder="1" applyAlignment="1">
      <alignment horizontal="center" vertical="center"/>
      <protection/>
    </xf>
    <xf numFmtId="0" fontId="10" fillId="36" borderId="89" xfId="54" applyFont="1" applyFill="1" applyBorder="1" applyAlignment="1">
      <alignment horizontal="center" vertical="center"/>
      <protection/>
    </xf>
    <xf numFmtId="0" fontId="2" fillId="0" borderId="0" xfId="54" applyAlignment="1">
      <alignment horizontal="center" vertical="center"/>
      <protection/>
    </xf>
    <xf numFmtId="0" fontId="2" fillId="0" borderId="85" xfId="54" applyBorder="1" applyAlignment="1">
      <alignment horizontal="center" vertical="center"/>
      <protection/>
    </xf>
    <xf numFmtId="0" fontId="2" fillId="0" borderId="86" xfId="54" applyBorder="1" applyAlignment="1">
      <alignment horizontal="center" vertical="center"/>
      <protection/>
    </xf>
    <xf numFmtId="0" fontId="2" fillId="0" borderId="83" xfId="54" applyBorder="1" applyAlignment="1">
      <alignment horizontal="center" vertical="center"/>
      <protection/>
    </xf>
    <xf numFmtId="0" fontId="2" fillId="0" borderId="87" xfId="54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90" xfId="54" applyFont="1" applyFill="1" applyBorder="1" applyAlignment="1">
      <alignment horizontal="center" vertical="center"/>
      <protection/>
    </xf>
    <xf numFmtId="0" fontId="8" fillId="36" borderId="91" xfId="54" applyFont="1" applyFill="1" applyBorder="1" applyAlignment="1">
      <alignment horizontal="center" vertical="center"/>
      <protection/>
    </xf>
    <xf numFmtId="0" fontId="8" fillId="36" borderId="92" xfId="54" applyFont="1" applyFill="1" applyBorder="1" applyAlignment="1">
      <alignment horizontal="center" vertical="center"/>
      <protection/>
    </xf>
    <xf numFmtId="0" fontId="12" fillId="37" borderId="30" xfId="54" applyFont="1" applyFill="1" applyBorder="1">
      <alignment/>
      <protection/>
    </xf>
    <xf numFmtId="0" fontId="12" fillId="37" borderId="23" xfId="54" applyFont="1" applyFill="1" applyBorder="1">
      <alignment/>
      <protection/>
    </xf>
    <xf numFmtId="0" fontId="12" fillId="37" borderId="18" xfId="54" applyFont="1" applyFill="1" applyBorder="1">
      <alignment/>
      <protection/>
    </xf>
    <xf numFmtId="0" fontId="49" fillId="39" borderId="23" xfId="54" applyFont="1" applyFill="1" applyBorder="1">
      <alignment/>
      <protection/>
    </xf>
    <xf numFmtId="0" fontId="14" fillId="35" borderId="29" xfId="54" applyFont="1" applyFill="1" applyBorder="1">
      <alignment/>
      <protection/>
    </xf>
    <xf numFmtId="0" fontId="49" fillId="39" borderId="30" xfId="54" applyFont="1" applyFill="1" applyBorder="1">
      <alignment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4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41" width="2.7109375" style="0" customWidth="1"/>
    <col min="42" max="42" width="5.7109375" style="0" customWidth="1"/>
    <col min="43" max="43" width="5.57421875" style="0" customWidth="1"/>
    <col min="44" max="44" width="1.28515625" style="0" customWidth="1"/>
    <col min="47" max="47" width="10.421875" style="0" customWidth="1"/>
  </cols>
  <sheetData>
    <row r="1" spans="1:47" ht="15.75" thickBot="1">
      <c r="A1" s="1"/>
      <c r="B1" s="128" t="s">
        <v>0</v>
      </c>
      <c r="C1" s="131" t="s">
        <v>1</v>
      </c>
      <c r="D1" s="132"/>
      <c r="E1" s="132"/>
      <c r="F1" s="132"/>
      <c r="G1" s="132"/>
      <c r="H1" s="135" t="s">
        <v>2</v>
      </c>
      <c r="I1" s="147"/>
      <c r="J1" s="147"/>
      <c r="K1" s="147"/>
      <c r="L1" s="147"/>
      <c r="M1" s="147"/>
      <c r="N1" s="147"/>
      <c r="O1" s="147"/>
      <c r="P1" s="148"/>
      <c r="Q1" s="135" t="s">
        <v>3</v>
      </c>
      <c r="R1" s="132"/>
      <c r="S1" s="132"/>
      <c r="T1" s="132"/>
      <c r="U1" s="132"/>
      <c r="V1" s="132"/>
      <c r="W1" s="136"/>
      <c r="X1" s="135" t="s">
        <v>4</v>
      </c>
      <c r="Y1" s="132"/>
      <c r="Z1" s="132"/>
      <c r="AA1" s="132"/>
      <c r="AB1" s="132"/>
      <c r="AC1" s="132"/>
      <c r="AD1" s="136"/>
      <c r="AE1" s="132" t="s">
        <v>5</v>
      </c>
      <c r="AF1" s="132"/>
      <c r="AG1" s="132"/>
      <c r="AH1" s="132"/>
      <c r="AI1" s="132"/>
      <c r="AJ1" s="132"/>
      <c r="AK1" s="136"/>
      <c r="AL1" s="135" t="s">
        <v>6</v>
      </c>
      <c r="AM1" s="132"/>
      <c r="AN1" s="132"/>
      <c r="AO1" s="152"/>
      <c r="AP1" s="154" t="s">
        <v>7</v>
      </c>
      <c r="AQ1" s="145" t="s">
        <v>8</v>
      </c>
      <c r="AR1" s="4"/>
      <c r="AS1" s="5"/>
      <c r="AT1" s="5"/>
      <c r="AU1" s="5"/>
    </row>
    <row r="2" spans="1:47" ht="16.5" thickBot="1" thickTop="1">
      <c r="A2" s="2"/>
      <c r="B2" s="129"/>
      <c r="C2" s="133"/>
      <c r="D2" s="134"/>
      <c r="E2" s="134"/>
      <c r="F2" s="134"/>
      <c r="G2" s="134"/>
      <c r="H2" s="149"/>
      <c r="I2" s="150"/>
      <c r="J2" s="150"/>
      <c r="K2" s="150"/>
      <c r="L2" s="150"/>
      <c r="M2" s="150"/>
      <c r="N2" s="150"/>
      <c r="O2" s="150"/>
      <c r="P2" s="151"/>
      <c r="Q2" s="137"/>
      <c r="R2" s="134"/>
      <c r="S2" s="134"/>
      <c r="T2" s="134"/>
      <c r="U2" s="134"/>
      <c r="V2" s="134"/>
      <c r="W2" s="138"/>
      <c r="X2" s="137"/>
      <c r="Y2" s="134"/>
      <c r="Z2" s="134"/>
      <c r="AA2" s="134"/>
      <c r="AB2" s="134"/>
      <c r="AC2" s="134"/>
      <c r="AD2" s="138"/>
      <c r="AE2" s="134"/>
      <c r="AF2" s="134"/>
      <c r="AG2" s="134"/>
      <c r="AH2" s="134"/>
      <c r="AI2" s="134"/>
      <c r="AJ2" s="134"/>
      <c r="AK2" s="138"/>
      <c r="AL2" s="137"/>
      <c r="AM2" s="134"/>
      <c r="AN2" s="134"/>
      <c r="AO2" s="153"/>
      <c r="AP2" s="154"/>
      <c r="AQ2" s="145"/>
      <c r="AR2" s="4"/>
      <c r="AS2" s="124" t="s">
        <v>9</v>
      </c>
      <c r="AT2" s="125"/>
      <c r="AU2" s="5"/>
    </row>
    <row r="3" spans="1:47" ht="15.75" thickBot="1">
      <c r="A3" s="3"/>
      <c r="B3" s="130"/>
      <c r="C3" s="71">
        <v>16</v>
      </c>
      <c r="D3" s="68">
        <v>19</v>
      </c>
      <c r="E3" s="68">
        <v>21</v>
      </c>
      <c r="F3" s="68">
        <v>27</v>
      </c>
      <c r="G3" s="72">
        <v>30</v>
      </c>
      <c r="H3" s="67">
        <v>3</v>
      </c>
      <c r="I3" s="68">
        <v>6</v>
      </c>
      <c r="J3" s="68">
        <v>9</v>
      </c>
      <c r="K3" s="101">
        <v>14</v>
      </c>
      <c r="L3" s="68">
        <v>18</v>
      </c>
      <c r="M3" s="68">
        <v>19</v>
      </c>
      <c r="N3" s="69">
        <v>22</v>
      </c>
      <c r="O3" s="68">
        <v>25</v>
      </c>
      <c r="P3" s="114">
        <v>27</v>
      </c>
      <c r="Q3" s="73"/>
      <c r="R3" s="68"/>
      <c r="S3" s="68"/>
      <c r="T3" s="68"/>
      <c r="U3" s="68"/>
      <c r="V3" s="68"/>
      <c r="W3" s="70"/>
      <c r="X3" s="74"/>
      <c r="Y3" s="68"/>
      <c r="Z3" s="68"/>
      <c r="AA3" s="68"/>
      <c r="AB3" s="68"/>
      <c r="AC3" s="68"/>
      <c r="AD3" s="70"/>
      <c r="AE3" s="74"/>
      <c r="AF3" s="68"/>
      <c r="AG3" s="68"/>
      <c r="AH3" s="68"/>
      <c r="AI3" s="68"/>
      <c r="AJ3" s="68"/>
      <c r="AK3" s="70"/>
      <c r="AL3" s="74"/>
      <c r="AM3" s="68"/>
      <c r="AN3" s="68"/>
      <c r="AO3" s="75"/>
      <c r="AP3" s="155"/>
      <c r="AQ3" s="146"/>
      <c r="AR3" s="4"/>
      <c r="AS3" s="126" t="s">
        <v>10</v>
      </c>
      <c r="AT3" s="127"/>
      <c r="AU3" s="5"/>
    </row>
    <row r="4" spans="1:47" ht="13.5" customHeight="1" thickBot="1" thickTop="1">
      <c r="A4" s="6" t="s">
        <v>11</v>
      </c>
      <c r="B4" s="63" t="s">
        <v>15</v>
      </c>
      <c r="C4" s="43" t="s">
        <v>13</v>
      </c>
      <c r="D4" s="53"/>
      <c r="E4" s="60" t="s">
        <v>13</v>
      </c>
      <c r="F4" s="60" t="s">
        <v>13</v>
      </c>
      <c r="G4" s="60" t="s">
        <v>13</v>
      </c>
      <c r="H4" s="106"/>
      <c r="I4" s="79" t="s">
        <v>13</v>
      </c>
      <c r="J4" s="76" t="s">
        <v>13</v>
      </c>
      <c r="K4" s="107" t="s">
        <v>13</v>
      </c>
      <c r="L4" s="76" t="s">
        <v>13</v>
      </c>
      <c r="M4" s="76" t="s">
        <v>13</v>
      </c>
      <c r="N4" s="76" t="s">
        <v>13</v>
      </c>
      <c r="O4" s="113" t="s">
        <v>13</v>
      </c>
      <c r="P4" s="158" t="s">
        <v>13</v>
      </c>
      <c r="Q4" s="15"/>
      <c r="R4" s="13"/>
      <c r="S4" s="13"/>
      <c r="T4" s="13"/>
      <c r="U4" s="13"/>
      <c r="V4" s="13"/>
      <c r="W4" s="14"/>
      <c r="X4" s="15"/>
      <c r="Y4" s="13"/>
      <c r="Z4" s="13"/>
      <c r="AA4" s="13"/>
      <c r="AB4" s="13"/>
      <c r="AC4" s="13"/>
      <c r="AD4" s="14"/>
      <c r="AE4" s="13"/>
      <c r="AF4" s="13"/>
      <c r="AG4" s="13"/>
      <c r="AH4" s="13"/>
      <c r="AI4" s="13"/>
      <c r="AJ4" s="13"/>
      <c r="AK4" s="14"/>
      <c r="AL4" s="15"/>
      <c r="AM4" s="13"/>
      <c r="AN4" s="13"/>
      <c r="AO4" s="17"/>
      <c r="AP4" s="82">
        <f aca="true" t="shared" si="0" ref="AP4:AP41">COUNTIF(C4:AO4,"V")</f>
        <v>12</v>
      </c>
      <c r="AQ4" s="83">
        <f>AP4/$AS$5</f>
        <v>0.9230769230769231</v>
      </c>
      <c r="AR4" s="1"/>
      <c r="AS4" s="44"/>
      <c r="AT4" s="1"/>
      <c r="AU4" s="1"/>
    </row>
    <row r="5" spans="1:47" ht="13.5" customHeight="1" thickTop="1">
      <c r="A5" s="8" t="s">
        <v>59</v>
      </c>
      <c r="B5" s="61" t="s">
        <v>28</v>
      </c>
      <c r="C5" s="43" t="s">
        <v>13</v>
      </c>
      <c r="D5" s="54"/>
      <c r="E5" s="60" t="s">
        <v>13</v>
      </c>
      <c r="F5" s="60" t="s">
        <v>13</v>
      </c>
      <c r="G5" s="16"/>
      <c r="H5" s="80" t="s">
        <v>13</v>
      </c>
      <c r="I5" s="76" t="s">
        <v>13</v>
      </c>
      <c r="J5" s="76" t="s">
        <v>13</v>
      </c>
      <c r="K5" s="104" t="s">
        <v>21</v>
      </c>
      <c r="L5" s="76" t="s">
        <v>13</v>
      </c>
      <c r="M5" s="76" t="s">
        <v>13</v>
      </c>
      <c r="N5" s="76" t="s">
        <v>13</v>
      </c>
      <c r="O5" s="113" t="s">
        <v>13</v>
      </c>
      <c r="P5" s="117" t="s">
        <v>56</v>
      </c>
      <c r="Q5" s="15"/>
      <c r="R5" s="13"/>
      <c r="S5" s="13"/>
      <c r="T5" s="13"/>
      <c r="U5" s="13"/>
      <c r="V5" s="13"/>
      <c r="W5" s="14"/>
      <c r="X5" s="15"/>
      <c r="Y5" s="13"/>
      <c r="Z5" s="13"/>
      <c r="AA5" s="13"/>
      <c r="AB5" s="13"/>
      <c r="AC5" s="13"/>
      <c r="AD5" s="14"/>
      <c r="AE5" s="13"/>
      <c r="AF5" s="13"/>
      <c r="AG5" s="13"/>
      <c r="AH5" s="13"/>
      <c r="AI5" s="13"/>
      <c r="AJ5" s="13"/>
      <c r="AK5" s="14"/>
      <c r="AL5" s="15"/>
      <c r="AM5" s="13"/>
      <c r="AN5" s="13"/>
      <c r="AO5" s="17"/>
      <c r="AP5" s="82">
        <f t="shared" si="0"/>
        <v>10</v>
      </c>
      <c r="AQ5" s="83">
        <f>AP5/(($AS$5)-2)</f>
        <v>0.9090909090909091</v>
      </c>
      <c r="AR5" s="1"/>
      <c r="AS5" s="118">
        <v>13</v>
      </c>
      <c r="AT5" s="119"/>
      <c r="AU5" s="1"/>
    </row>
    <row r="6" spans="1:47" ht="13.5" customHeight="1" thickBot="1">
      <c r="A6" s="8"/>
      <c r="B6" s="61" t="s">
        <v>29</v>
      </c>
      <c r="C6" s="42" t="s">
        <v>13</v>
      </c>
      <c r="D6" s="55"/>
      <c r="E6" s="58" t="s">
        <v>13</v>
      </c>
      <c r="F6" s="22"/>
      <c r="G6" s="58" t="s">
        <v>13</v>
      </c>
      <c r="H6" s="78" t="s">
        <v>13</v>
      </c>
      <c r="I6" s="77" t="s">
        <v>13</v>
      </c>
      <c r="J6" s="77" t="s">
        <v>13</v>
      </c>
      <c r="K6" s="105" t="s">
        <v>56</v>
      </c>
      <c r="L6" s="77" t="s">
        <v>13</v>
      </c>
      <c r="M6" s="77" t="s">
        <v>13</v>
      </c>
      <c r="N6" s="77" t="s">
        <v>13</v>
      </c>
      <c r="O6" s="112" t="s">
        <v>13</v>
      </c>
      <c r="P6" s="116" t="s">
        <v>56</v>
      </c>
      <c r="Q6" s="21"/>
      <c r="R6" s="18"/>
      <c r="S6" s="18"/>
      <c r="T6" s="18"/>
      <c r="U6" s="18"/>
      <c r="V6" s="18"/>
      <c r="W6" s="19"/>
      <c r="X6" s="21"/>
      <c r="Y6" s="18"/>
      <c r="Z6" s="18"/>
      <c r="AA6" s="18"/>
      <c r="AB6" s="18"/>
      <c r="AC6" s="18"/>
      <c r="AD6" s="19"/>
      <c r="AE6" s="18"/>
      <c r="AF6" s="18"/>
      <c r="AG6" s="18"/>
      <c r="AH6" s="18"/>
      <c r="AI6" s="18"/>
      <c r="AJ6" s="18"/>
      <c r="AK6" s="19"/>
      <c r="AL6" s="21"/>
      <c r="AM6" s="18"/>
      <c r="AN6" s="18"/>
      <c r="AO6" s="23"/>
      <c r="AP6" s="82">
        <f t="shared" si="0"/>
        <v>10</v>
      </c>
      <c r="AQ6" s="83">
        <f>AP6/(($AS$5)-2)</f>
        <v>0.9090909090909091</v>
      </c>
      <c r="AR6" s="1"/>
      <c r="AS6" s="120"/>
      <c r="AT6" s="121"/>
      <c r="AU6" s="1"/>
    </row>
    <row r="7" spans="1:47" ht="13.5" customHeight="1" thickTop="1">
      <c r="A7" s="7" t="s">
        <v>60</v>
      </c>
      <c r="B7" s="61" t="s">
        <v>33</v>
      </c>
      <c r="C7" s="42" t="s">
        <v>13</v>
      </c>
      <c r="D7" s="55"/>
      <c r="E7" s="58" t="s">
        <v>13</v>
      </c>
      <c r="F7" s="58" t="s">
        <v>13</v>
      </c>
      <c r="G7" s="58" t="s">
        <v>13</v>
      </c>
      <c r="H7" s="20"/>
      <c r="I7" s="18"/>
      <c r="J7" s="77" t="s">
        <v>13</v>
      </c>
      <c r="K7" s="105" t="s">
        <v>56</v>
      </c>
      <c r="L7" s="77" t="s">
        <v>13</v>
      </c>
      <c r="M7" s="77" t="s">
        <v>13</v>
      </c>
      <c r="N7" s="77" t="s">
        <v>13</v>
      </c>
      <c r="O7" s="112" t="s">
        <v>13</v>
      </c>
      <c r="P7" s="116" t="s">
        <v>56</v>
      </c>
      <c r="Q7" s="21"/>
      <c r="R7" s="18"/>
      <c r="S7" s="18"/>
      <c r="T7" s="18"/>
      <c r="U7" s="18"/>
      <c r="V7" s="18"/>
      <c r="W7" s="19"/>
      <c r="X7" s="21"/>
      <c r="Y7" s="18"/>
      <c r="Z7" s="18"/>
      <c r="AA7" s="18"/>
      <c r="AB7" s="18"/>
      <c r="AC7" s="18"/>
      <c r="AD7" s="19"/>
      <c r="AE7" s="18"/>
      <c r="AF7" s="18"/>
      <c r="AG7" s="18"/>
      <c r="AH7" s="18"/>
      <c r="AI7" s="18"/>
      <c r="AJ7" s="18"/>
      <c r="AK7" s="19"/>
      <c r="AL7" s="21"/>
      <c r="AM7" s="18"/>
      <c r="AN7" s="18"/>
      <c r="AO7" s="23"/>
      <c r="AP7" s="82">
        <f t="shared" si="0"/>
        <v>9</v>
      </c>
      <c r="AQ7" s="83">
        <f>AP7/(($AS$5)-2)</f>
        <v>0.8181818181818182</v>
      </c>
      <c r="AR7" s="1"/>
      <c r="AS7" s="1"/>
      <c r="AT7" s="1"/>
      <c r="AU7" s="1"/>
    </row>
    <row r="8" spans="1:47" ht="13.5" customHeight="1">
      <c r="A8" s="7" t="s">
        <v>61</v>
      </c>
      <c r="B8" s="61" t="s">
        <v>32</v>
      </c>
      <c r="C8" s="42" t="s">
        <v>13</v>
      </c>
      <c r="D8" s="55"/>
      <c r="E8" s="22"/>
      <c r="F8" s="58" t="s">
        <v>13</v>
      </c>
      <c r="G8" s="22"/>
      <c r="H8" s="78" t="s">
        <v>13</v>
      </c>
      <c r="I8" s="77" t="s">
        <v>13</v>
      </c>
      <c r="J8" s="77" t="s">
        <v>13</v>
      </c>
      <c r="K8" s="105" t="s">
        <v>56</v>
      </c>
      <c r="L8" s="18"/>
      <c r="M8" s="77" t="s">
        <v>13</v>
      </c>
      <c r="N8" s="77" t="s">
        <v>13</v>
      </c>
      <c r="O8" s="112" t="s">
        <v>13</v>
      </c>
      <c r="P8" s="116" t="s">
        <v>56</v>
      </c>
      <c r="Q8" s="21"/>
      <c r="R8" s="18"/>
      <c r="S8" s="18"/>
      <c r="T8" s="18"/>
      <c r="U8" s="18"/>
      <c r="V8" s="18"/>
      <c r="W8" s="19"/>
      <c r="X8" s="21"/>
      <c r="Y8" s="18"/>
      <c r="Z8" s="18"/>
      <c r="AA8" s="18"/>
      <c r="AB8" s="18"/>
      <c r="AC8" s="18"/>
      <c r="AD8" s="19"/>
      <c r="AE8" s="18"/>
      <c r="AF8" s="18"/>
      <c r="AG8" s="18"/>
      <c r="AH8" s="18"/>
      <c r="AI8" s="18"/>
      <c r="AJ8" s="18"/>
      <c r="AK8" s="19"/>
      <c r="AL8" s="21"/>
      <c r="AM8" s="18"/>
      <c r="AN8" s="18"/>
      <c r="AO8" s="23"/>
      <c r="AP8" s="82">
        <f t="shared" si="0"/>
        <v>8</v>
      </c>
      <c r="AQ8" s="83">
        <f>AP8/(($AS$5)-2)</f>
        <v>0.7272727272727273</v>
      </c>
      <c r="AR8" s="1"/>
      <c r="AS8" s="1"/>
      <c r="AT8" s="1"/>
      <c r="AU8" s="1"/>
    </row>
    <row r="9" spans="1:47" ht="13.5" customHeight="1" thickBot="1">
      <c r="A9" s="7"/>
      <c r="B9" s="61" t="s">
        <v>52</v>
      </c>
      <c r="C9" s="42" t="s">
        <v>13</v>
      </c>
      <c r="D9" s="55"/>
      <c r="E9" s="58" t="s">
        <v>13</v>
      </c>
      <c r="F9" s="58" t="s">
        <v>13</v>
      </c>
      <c r="G9" s="22"/>
      <c r="H9" s="78" t="s">
        <v>13</v>
      </c>
      <c r="I9" s="18"/>
      <c r="J9" s="77" t="s">
        <v>13</v>
      </c>
      <c r="K9" s="105" t="s">
        <v>56</v>
      </c>
      <c r="L9" s="77" t="s">
        <v>13</v>
      </c>
      <c r="M9" s="18"/>
      <c r="N9" s="77" t="s">
        <v>13</v>
      </c>
      <c r="O9" s="112" t="s">
        <v>13</v>
      </c>
      <c r="P9" s="116" t="s">
        <v>56</v>
      </c>
      <c r="Q9" s="21"/>
      <c r="R9" s="18"/>
      <c r="S9" s="18"/>
      <c r="T9" s="18"/>
      <c r="U9" s="18"/>
      <c r="V9" s="18"/>
      <c r="W9" s="19"/>
      <c r="X9" s="21"/>
      <c r="Y9" s="18"/>
      <c r="Z9" s="18"/>
      <c r="AA9" s="18"/>
      <c r="AB9" s="18"/>
      <c r="AC9" s="18"/>
      <c r="AD9" s="19"/>
      <c r="AE9" s="18"/>
      <c r="AF9" s="18"/>
      <c r="AG9" s="18"/>
      <c r="AH9" s="18"/>
      <c r="AI9" s="18"/>
      <c r="AJ9" s="18"/>
      <c r="AK9" s="19"/>
      <c r="AL9" s="21"/>
      <c r="AM9" s="18"/>
      <c r="AN9" s="18"/>
      <c r="AO9" s="23"/>
      <c r="AP9" s="82">
        <f t="shared" si="0"/>
        <v>8</v>
      </c>
      <c r="AQ9" s="83">
        <f>AP9/(($AS$5)-2)</f>
        <v>0.7272727272727273</v>
      </c>
      <c r="AR9" s="1"/>
      <c r="AS9" s="1"/>
      <c r="AT9" s="1"/>
      <c r="AU9" s="1"/>
    </row>
    <row r="10" spans="1:47" ht="13.5" customHeight="1" thickBot="1" thickTop="1">
      <c r="A10" s="7" t="s">
        <v>65</v>
      </c>
      <c r="B10" s="51" t="s">
        <v>58</v>
      </c>
      <c r="C10" s="86" t="s">
        <v>56</v>
      </c>
      <c r="D10" s="55"/>
      <c r="E10" s="87" t="s">
        <v>56</v>
      </c>
      <c r="F10" s="87" t="s">
        <v>56</v>
      </c>
      <c r="G10" s="87" t="s">
        <v>56</v>
      </c>
      <c r="H10" s="108" t="s">
        <v>56</v>
      </c>
      <c r="I10" s="105" t="s">
        <v>56</v>
      </c>
      <c r="J10" s="105" t="s">
        <v>56</v>
      </c>
      <c r="K10" s="77" t="s">
        <v>13</v>
      </c>
      <c r="L10" s="18"/>
      <c r="M10" s="77" t="s">
        <v>13</v>
      </c>
      <c r="N10" s="77" t="s">
        <v>13</v>
      </c>
      <c r="O10" s="18"/>
      <c r="P10" s="157" t="s">
        <v>13</v>
      </c>
      <c r="Q10" s="21"/>
      <c r="R10" s="18"/>
      <c r="S10" s="18"/>
      <c r="T10" s="18"/>
      <c r="U10" s="18"/>
      <c r="V10" s="18"/>
      <c r="W10" s="19"/>
      <c r="X10" s="21"/>
      <c r="Y10" s="18"/>
      <c r="Z10" s="18"/>
      <c r="AA10" s="18"/>
      <c r="AB10" s="18"/>
      <c r="AC10" s="18"/>
      <c r="AD10" s="19"/>
      <c r="AE10" s="18"/>
      <c r="AF10" s="18"/>
      <c r="AG10" s="18"/>
      <c r="AH10" s="18"/>
      <c r="AI10" s="18"/>
      <c r="AJ10" s="18"/>
      <c r="AK10" s="19"/>
      <c r="AL10" s="21"/>
      <c r="AM10" s="18"/>
      <c r="AN10" s="18"/>
      <c r="AO10" s="23"/>
      <c r="AP10" s="82">
        <f>COUNTIF(C10:AO10,"V")</f>
        <v>4</v>
      </c>
      <c r="AQ10" s="84">
        <f>AP10/(($AS$5)-7)</f>
        <v>0.6666666666666666</v>
      </c>
      <c r="AR10" s="1"/>
      <c r="AS10" s="122" t="s">
        <v>14</v>
      </c>
      <c r="AT10" s="123"/>
      <c r="AU10" s="1"/>
    </row>
    <row r="11" spans="1:47" ht="13.5" customHeight="1" thickTop="1">
      <c r="A11" s="7" t="s">
        <v>68</v>
      </c>
      <c r="B11" s="51" t="s">
        <v>27</v>
      </c>
      <c r="C11" s="42" t="s">
        <v>13</v>
      </c>
      <c r="D11" s="55"/>
      <c r="E11" s="22"/>
      <c r="F11" s="22"/>
      <c r="G11" s="58" t="s">
        <v>13</v>
      </c>
      <c r="H11" s="78" t="s">
        <v>13</v>
      </c>
      <c r="I11" s="18"/>
      <c r="J11" s="77" t="s">
        <v>13</v>
      </c>
      <c r="K11" s="102" t="s">
        <v>21</v>
      </c>
      <c r="L11" s="77" t="s">
        <v>13</v>
      </c>
      <c r="M11" s="77" t="s">
        <v>13</v>
      </c>
      <c r="N11" s="18"/>
      <c r="O11" s="112" t="s">
        <v>13</v>
      </c>
      <c r="P11" s="116" t="s">
        <v>56</v>
      </c>
      <c r="Q11" s="21"/>
      <c r="R11" s="18"/>
      <c r="S11" s="18"/>
      <c r="T11" s="18"/>
      <c r="U11" s="18"/>
      <c r="V11" s="18"/>
      <c r="W11" s="19"/>
      <c r="X11" s="21"/>
      <c r="Y11" s="18"/>
      <c r="Z11" s="18"/>
      <c r="AA11" s="18"/>
      <c r="AB11" s="18"/>
      <c r="AC11" s="18"/>
      <c r="AD11" s="19"/>
      <c r="AE11" s="18"/>
      <c r="AF11" s="18"/>
      <c r="AG11" s="18"/>
      <c r="AH11" s="18"/>
      <c r="AI11" s="18"/>
      <c r="AJ11" s="18"/>
      <c r="AK11" s="19"/>
      <c r="AL11" s="21"/>
      <c r="AM11" s="18"/>
      <c r="AN11" s="18"/>
      <c r="AO11" s="23"/>
      <c r="AP11" s="82">
        <f>COUNTIF(C11:AO11,"V")</f>
        <v>7</v>
      </c>
      <c r="AQ11" s="84">
        <f>AP11/(($AS$5)-2)</f>
        <v>0.6363636363636364</v>
      </c>
      <c r="AR11" s="1"/>
      <c r="AS11" s="1"/>
      <c r="AT11" s="1"/>
      <c r="AU11" s="1"/>
    </row>
    <row r="12" spans="1:47" ht="13.5" customHeight="1">
      <c r="A12" s="9"/>
      <c r="B12" s="61" t="s">
        <v>35</v>
      </c>
      <c r="C12" s="42" t="s">
        <v>13</v>
      </c>
      <c r="D12" s="55"/>
      <c r="E12" s="22"/>
      <c r="F12" s="58" t="s">
        <v>13</v>
      </c>
      <c r="G12" s="58" t="s">
        <v>13</v>
      </c>
      <c r="H12" s="20"/>
      <c r="I12" s="18"/>
      <c r="J12" s="77" t="s">
        <v>13</v>
      </c>
      <c r="K12" s="105" t="s">
        <v>56</v>
      </c>
      <c r="L12" s="77" t="s">
        <v>13</v>
      </c>
      <c r="M12" s="18"/>
      <c r="N12" s="77" t="s">
        <v>13</v>
      </c>
      <c r="O12" s="112" t="s">
        <v>13</v>
      </c>
      <c r="P12" s="116" t="s">
        <v>56</v>
      </c>
      <c r="Q12" s="21"/>
      <c r="R12" s="18"/>
      <c r="S12" s="18"/>
      <c r="T12" s="18"/>
      <c r="U12" s="18"/>
      <c r="V12" s="18"/>
      <c r="W12" s="19"/>
      <c r="X12" s="21"/>
      <c r="Y12" s="18"/>
      <c r="Z12" s="18"/>
      <c r="AA12" s="18"/>
      <c r="AB12" s="18"/>
      <c r="AC12" s="18"/>
      <c r="AD12" s="19"/>
      <c r="AE12" s="18"/>
      <c r="AF12" s="18"/>
      <c r="AG12" s="18"/>
      <c r="AH12" s="18"/>
      <c r="AI12" s="18"/>
      <c r="AJ12" s="18"/>
      <c r="AK12" s="19"/>
      <c r="AL12" s="21"/>
      <c r="AM12" s="18"/>
      <c r="AN12" s="18"/>
      <c r="AO12" s="23"/>
      <c r="AP12" s="82">
        <f>COUNTIF(C12:AO12,"V")</f>
        <v>7</v>
      </c>
      <c r="AQ12" s="84">
        <f>AP12/(($AS$5)-2)</f>
        <v>0.6363636363636364</v>
      </c>
      <c r="AR12" s="1"/>
      <c r="AS12" s="1"/>
      <c r="AT12" s="1"/>
      <c r="AU12" s="1"/>
    </row>
    <row r="13" spans="1:47" ht="13.5" customHeight="1">
      <c r="A13" s="9" t="s">
        <v>69</v>
      </c>
      <c r="B13" s="51" t="s">
        <v>48</v>
      </c>
      <c r="C13" s="64"/>
      <c r="D13" s="55"/>
      <c r="E13" s="22"/>
      <c r="F13" s="58" t="s">
        <v>13</v>
      </c>
      <c r="G13" s="58" t="s">
        <v>13</v>
      </c>
      <c r="H13" s="78" t="s">
        <v>13</v>
      </c>
      <c r="I13" s="77" t="s">
        <v>13</v>
      </c>
      <c r="J13" s="77" t="s">
        <v>13</v>
      </c>
      <c r="K13" s="103" t="s">
        <v>13</v>
      </c>
      <c r="L13" s="18"/>
      <c r="M13" s="77" t="s">
        <v>13</v>
      </c>
      <c r="N13" s="77" t="s">
        <v>13</v>
      </c>
      <c r="O13" s="18"/>
      <c r="P13" s="19"/>
      <c r="Q13" s="21"/>
      <c r="R13" s="18"/>
      <c r="S13" s="18"/>
      <c r="T13" s="18"/>
      <c r="U13" s="18"/>
      <c r="V13" s="18"/>
      <c r="W13" s="19"/>
      <c r="X13" s="21"/>
      <c r="Y13" s="18"/>
      <c r="Z13" s="18"/>
      <c r="AA13" s="18"/>
      <c r="AB13" s="18"/>
      <c r="AC13" s="18"/>
      <c r="AD13" s="19"/>
      <c r="AE13" s="18"/>
      <c r="AF13" s="18"/>
      <c r="AG13" s="18"/>
      <c r="AH13" s="18"/>
      <c r="AI13" s="18"/>
      <c r="AJ13" s="18"/>
      <c r="AK13" s="19"/>
      <c r="AL13" s="21"/>
      <c r="AM13" s="18"/>
      <c r="AN13" s="18"/>
      <c r="AO13" s="23"/>
      <c r="AP13" s="82">
        <f>COUNTIF(C13:AO13,"V")</f>
        <v>8</v>
      </c>
      <c r="AQ13" s="84">
        <f>AP13/$AS$5</f>
        <v>0.6153846153846154</v>
      </c>
      <c r="AR13" s="1"/>
      <c r="AS13" s="46"/>
      <c r="AT13" s="139" t="s">
        <v>17</v>
      </c>
      <c r="AU13" s="140"/>
    </row>
    <row r="14" spans="1:47" ht="13.5" customHeight="1">
      <c r="A14" s="7"/>
      <c r="B14" s="51" t="s">
        <v>47</v>
      </c>
      <c r="C14" s="64"/>
      <c r="D14" s="55"/>
      <c r="E14" s="22"/>
      <c r="F14" s="22"/>
      <c r="G14" s="58" t="s">
        <v>13</v>
      </c>
      <c r="H14" s="20"/>
      <c r="I14" s="18"/>
      <c r="J14" s="77" t="s">
        <v>13</v>
      </c>
      <c r="K14" s="77" t="s">
        <v>13</v>
      </c>
      <c r="L14" s="77" t="s">
        <v>13</v>
      </c>
      <c r="M14" s="77" t="s">
        <v>13</v>
      </c>
      <c r="N14" s="77" t="s">
        <v>13</v>
      </c>
      <c r="O14" s="112" t="s">
        <v>13</v>
      </c>
      <c r="P14" s="157" t="s">
        <v>13</v>
      </c>
      <c r="Q14" s="21"/>
      <c r="R14" s="18"/>
      <c r="S14" s="18"/>
      <c r="T14" s="18"/>
      <c r="U14" s="18"/>
      <c r="V14" s="18"/>
      <c r="W14" s="19"/>
      <c r="X14" s="21"/>
      <c r="Y14" s="18"/>
      <c r="Z14" s="18"/>
      <c r="AA14" s="18"/>
      <c r="AB14" s="18"/>
      <c r="AC14" s="18"/>
      <c r="AD14" s="19"/>
      <c r="AE14" s="18"/>
      <c r="AF14" s="18"/>
      <c r="AG14" s="18"/>
      <c r="AH14" s="18"/>
      <c r="AI14" s="18"/>
      <c r="AJ14" s="18"/>
      <c r="AK14" s="19"/>
      <c r="AL14" s="21"/>
      <c r="AM14" s="18"/>
      <c r="AN14" s="18"/>
      <c r="AO14" s="23"/>
      <c r="AP14" s="82">
        <f t="shared" si="0"/>
        <v>8</v>
      </c>
      <c r="AQ14" s="84">
        <f>AP14/$AS$5</f>
        <v>0.6153846153846154</v>
      </c>
      <c r="AR14" s="1"/>
      <c r="AS14" s="47"/>
      <c r="AT14" s="139" t="s">
        <v>18</v>
      </c>
      <c r="AU14" s="140"/>
    </row>
    <row r="15" spans="1:47" ht="13.5" customHeight="1">
      <c r="A15" s="7"/>
      <c r="B15" s="61" t="s">
        <v>37</v>
      </c>
      <c r="C15" s="42" t="s">
        <v>13</v>
      </c>
      <c r="D15" s="55"/>
      <c r="E15" s="22"/>
      <c r="F15" s="58" t="s">
        <v>13</v>
      </c>
      <c r="G15" s="58" t="s">
        <v>13</v>
      </c>
      <c r="H15" s="20"/>
      <c r="I15" s="18"/>
      <c r="J15" s="77" t="s">
        <v>13</v>
      </c>
      <c r="K15" s="103" t="s">
        <v>13</v>
      </c>
      <c r="L15" s="18"/>
      <c r="M15" s="18"/>
      <c r="N15" s="77" t="s">
        <v>13</v>
      </c>
      <c r="O15" s="112" t="s">
        <v>13</v>
      </c>
      <c r="P15" s="157" t="s">
        <v>13</v>
      </c>
      <c r="Q15" s="21"/>
      <c r="R15" s="18"/>
      <c r="S15" s="18"/>
      <c r="T15" s="18"/>
      <c r="U15" s="18"/>
      <c r="V15" s="18"/>
      <c r="W15" s="19"/>
      <c r="X15" s="21"/>
      <c r="Y15" s="18"/>
      <c r="Z15" s="18"/>
      <c r="AA15" s="18"/>
      <c r="AB15" s="18"/>
      <c r="AC15" s="18"/>
      <c r="AD15" s="19"/>
      <c r="AE15" s="18"/>
      <c r="AF15" s="18"/>
      <c r="AG15" s="18"/>
      <c r="AH15" s="18"/>
      <c r="AI15" s="18"/>
      <c r="AJ15" s="18"/>
      <c r="AK15" s="19"/>
      <c r="AL15" s="21"/>
      <c r="AM15" s="18"/>
      <c r="AN15" s="18"/>
      <c r="AO15" s="23"/>
      <c r="AP15" s="82">
        <f t="shared" si="0"/>
        <v>8</v>
      </c>
      <c r="AQ15" s="84">
        <f>AP15/$AS$5</f>
        <v>0.6153846153846154</v>
      </c>
      <c r="AR15" s="1"/>
      <c r="AS15" s="48"/>
      <c r="AT15" s="49" t="s">
        <v>25</v>
      </c>
      <c r="AU15" s="50"/>
    </row>
    <row r="16" spans="1:47" ht="13.5" customHeight="1">
      <c r="A16" s="7"/>
      <c r="B16" s="61" t="s">
        <v>39</v>
      </c>
      <c r="C16" s="42" t="s">
        <v>13</v>
      </c>
      <c r="D16" s="55"/>
      <c r="E16" s="22"/>
      <c r="F16" s="58" t="s">
        <v>13</v>
      </c>
      <c r="G16" s="58" t="s">
        <v>13</v>
      </c>
      <c r="H16" s="20"/>
      <c r="I16" s="18"/>
      <c r="J16" s="18"/>
      <c r="K16" s="77" t="s">
        <v>13</v>
      </c>
      <c r="L16" s="18"/>
      <c r="M16" s="77" t="s">
        <v>13</v>
      </c>
      <c r="N16" s="77" t="s">
        <v>13</v>
      </c>
      <c r="O16" s="112" t="s">
        <v>13</v>
      </c>
      <c r="P16" s="157" t="s">
        <v>13</v>
      </c>
      <c r="Q16" s="21"/>
      <c r="R16" s="18"/>
      <c r="S16" s="18"/>
      <c r="T16" s="18"/>
      <c r="U16" s="18"/>
      <c r="V16" s="18"/>
      <c r="W16" s="19"/>
      <c r="X16" s="21"/>
      <c r="Y16" s="18"/>
      <c r="Z16" s="18"/>
      <c r="AA16" s="18"/>
      <c r="AB16" s="18"/>
      <c r="AC16" s="18"/>
      <c r="AD16" s="19"/>
      <c r="AE16" s="18"/>
      <c r="AF16" s="18"/>
      <c r="AG16" s="18"/>
      <c r="AH16" s="18"/>
      <c r="AI16" s="18"/>
      <c r="AJ16" s="18"/>
      <c r="AK16" s="19"/>
      <c r="AL16" s="21"/>
      <c r="AM16" s="18"/>
      <c r="AN16" s="18"/>
      <c r="AO16" s="23"/>
      <c r="AP16" s="82">
        <f t="shared" si="0"/>
        <v>8</v>
      </c>
      <c r="AQ16" s="84">
        <f>AP16/$AS$5</f>
        <v>0.6153846153846154</v>
      </c>
      <c r="AR16" s="1"/>
      <c r="AS16" s="57"/>
      <c r="AT16" s="139" t="s">
        <v>51</v>
      </c>
      <c r="AU16" s="140"/>
    </row>
    <row r="17" spans="1:47" ht="13.5" customHeight="1">
      <c r="A17" s="7" t="s">
        <v>70</v>
      </c>
      <c r="B17" s="61" t="s">
        <v>26</v>
      </c>
      <c r="C17" s="42" t="s">
        <v>13</v>
      </c>
      <c r="D17" s="55"/>
      <c r="E17" s="22"/>
      <c r="F17" s="62"/>
      <c r="G17" s="58" t="s">
        <v>13</v>
      </c>
      <c r="H17" s="78" t="s">
        <v>13</v>
      </c>
      <c r="I17" s="18"/>
      <c r="J17" s="77" t="s">
        <v>13</v>
      </c>
      <c r="K17" s="105" t="s">
        <v>56</v>
      </c>
      <c r="L17" s="77" t="s">
        <v>13</v>
      </c>
      <c r="M17" s="18"/>
      <c r="N17" s="77" t="s">
        <v>13</v>
      </c>
      <c r="O17" s="18"/>
      <c r="P17" s="116" t="s">
        <v>56</v>
      </c>
      <c r="Q17" s="21"/>
      <c r="R17" s="18"/>
      <c r="S17" s="18"/>
      <c r="T17" s="18"/>
      <c r="U17" s="18"/>
      <c r="V17" s="18"/>
      <c r="W17" s="19"/>
      <c r="X17" s="21"/>
      <c r="Y17" s="18"/>
      <c r="Z17" s="18"/>
      <c r="AA17" s="18"/>
      <c r="AB17" s="18"/>
      <c r="AC17" s="18"/>
      <c r="AD17" s="19"/>
      <c r="AE17" s="18"/>
      <c r="AF17" s="18"/>
      <c r="AG17" s="18"/>
      <c r="AH17" s="18"/>
      <c r="AI17" s="18"/>
      <c r="AJ17" s="18"/>
      <c r="AK17" s="19"/>
      <c r="AL17" s="21"/>
      <c r="AM17" s="18"/>
      <c r="AN17" s="18"/>
      <c r="AO17" s="23"/>
      <c r="AP17" s="82">
        <f t="shared" si="0"/>
        <v>6</v>
      </c>
      <c r="AQ17" s="84">
        <f>AP17/(($AS$5)-2)</f>
        <v>0.5454545454545454</v>
      </c>
      <c r="AR17" s="1"/>
      <c r="AS17" s="100"/>
      <c r="AT17" s="139" t="s">
        <v>57</v>
      </c>
      <c r="AU17" s="140"/>
    </row>
    <row r="18" spans="1:43" ht="13.5" customHeight="1">
      <c r="A18" s="7"/>
      <c r="B18" s="51" t="s">
        <v>49</v>
      </c>
      <c r="C18" s="64"/>
      <c r="D18" s="55"/>
      <c r="E18" s="58" t="s">
        <v>13</v>
      </c>
      <c r="F18" s="22"/>
      <c r="G18" s="58" t="s">
        <v>13</v>
      </c>
      <c r="H18" s="78" t="s">
        <v>13</v>
      </c>
      <c r="I18" s="18"/>
      <c r="J18" s="18"/>
      <c r="K18" s="105" t="s">
        <v>56</v>
      </c>
      <c r="L18" s="77" t="s">
        <v>13</v>
      </c>
      <c r="M18" s="77" t="s">
        <v>13</v>
      </c>
      <c r="N18" s="77" t="s">
        <v>13</v>
      </c>
      <c r="O18" s="18"/>
      <c r="P18" s="116" t="s">
        <v>56</v>
      </c>
      <c r="Q18" s="21"/>
      <c r="R18" s="18"/>
      <c r="S18" s="18"/>
      <c r="T18" s="18"/>
      <c r="U18" s="18"/>
      <c r="V18" s="18"/>
      <c r="W18" s="19"/>
      <c r="X18" s="21"/>
      <c r="Y18" s="18"/>
      <c r="Z18" s="18"/>
      <c r="AA18" s="18"/>
      <c r="AB18" s="18"/>
      <c r="AC18" s="18"/>
      <c r="AD18" s="19"/>
      <c r="AE18" s="18"/>
      <c r="AF18" s="18"/>
      <c r="AG18" s="18"/>
      <c r="AH18" s="18"/>
      <c r="AI18" s="18"/>
      <c r="AJ18" s="18"/>
      <c r="AK18" s="19"/>
      <c r="AL18" s="21"/>
      <c r="AM18" s="18"/>
      <c r="AN18" s="18"/>
      <c r="AO18" s="23"/>
      <c r="AP18" s="82">
        <f t="shared" si="0"/>
        <v>6</v>
      </c>
      <c r="AQ18" s="84">
        <f>AP18/(($AS$5)-2)</f>
        <v>0.5454545454545454</v>
      </c>
    </row>
    <row r="19" spans="1:43" ht="13.5" customHeight="1">
      <c r="A19" s="7" t="s">
        <v>71</v>
      </c>
      <c r="B19" s="61" t="s">
        <v>38</v>
      </c>
      <c r="C19" s="42" t="s">
        <v>13</v>
      </c>
      <c r="D19" s="55"/>
      <c r="E19" s="22"/>
      <c r="F19" s="58" t="s">
        <v>13</v>
      </c>
      <c r="G19" s="58" t="s">
        <v>13</v>
      </c>
      <c r="H19" s="85" t="s">
        <v>21</v>
      </c>
      <c r="I19" s="18"/>
      <c r="J19" s="77" t="s">
        <v>13</v>
      </c>
      <c r="K19" s="103" t="s">
        <v>13</v>
      </c>
      <c r="L19" s="77" t="s">
        <v>13</v>
      </c>
      <c r="M19" s="18"/>
      <c r="N19" s="18"/>
      <c r="O19" s="18"/>
      <c r="P19" s="157" t="s">
        <v>13</v>
      </c>
      <c r="Q19" s="21"/>
      <c r="R19" s="18"/>
      <c r="S19" s="18"/>
      <c r="T19" s="18"/>
      <c r="U19" s="18"/>
      <c r="V19" s="18"/>
      <c r="W19" s="19"/>
      <c r="X19" s="21"/>
      <c r="Y19" s="18"/>
      <c r="Z19" s="18"/>
      <c r="AA19" s="18"/>
      <c r="AB19" s="18"/>
      <c r="AC19" s="18"/>
      <c r="AD19" s="19"/>
      <c r="AE19" s="18"/>
      <c r="AF19" s="18"/>
      <c r="AG19" s="18"/>
      <c r="AH19" s="18"/>
      <c r="AI19" s="18"/>
      <c r="AJ19" s="18"/>
      <c r="AK19" s="19"/>
      <c r="AL19" s="21"/>
      <c r="AM19" s="18"/>
      <c r="AN19" s="18"/>
      <c r="AO19" s="23"/>
      <c r="AP19" s="82">
        <f>COUNTIF(C19:AO19,"V")</f>
        <v>7</v>
      </c>
      <c r="AQ19" s="84">
        <f>AP19/$AS$5</f>
        <v>0.5384615384615384</v>
      </c>
    </row>
    <row r="20" spans="1:43" ht="13.5" customHeight="1">
      <c r="A20" s="7" t="s">
        <v>77</v>
      </c>
      <c r="B20" s="51" t="s">
        <v>36</v>
      </c>
      <c r="C20" s="42" t="s">
        <v>13</v>
      </c>
      <c r="D20" s="55"/>
      <c r="E20" s="22"/>
      <c r="F20" s="22"/>
      <c r="G20" s="58" t="s">
        <v>13</v>
      </c>
      <c r="H20" s="20"/>
      <c r="I20" s="18"/>
      <c r="J20" s="18"/>
      <c r="K20" s="77" t="s">
        <v>13</v>
      </c>
      <c r="L20" s="77" t="s">
        <v>13</v>
      </c>
      <c r="M20" s="77" t="s">
        <v>13</v>
      </c>
      <c r="N20" s="77" t="s">
        <v>13</v>
      </c>
      <c r="O20" s="18"/>
      <c r="P20" s="159" t="s">
        <v>21</v>
      </c>
      <c r="Q20" s="21"/>
      <c r="R20" s="18"/>
      <c r="S20" s="18"/>
      <c r="T20" s="18"/>
      <c r="U20" s="18"/>
      <c r="V20" s="18"/>
      <c r="W20" s="19"/>
      <c r="X20" s="21"/>
      <c r="Y20" s="18"/>
      <c r="Z20" s="18"/>
      <c r="AA20" s="18"/>
      <c r="AB20" s="18"/>
      <c r="AC20" s="18"/>
      <c r="AD20" s="19"/>
      <c r="AE20" s="18"/>
      <c r="AF20" s="18"/>
      <c r="AG20" s="18"/>
      <c r="AH20" s="18"/>
      <c r="AI20" s="18"/>
      <c r="AJ20" s="18"/>
      <c r="AK20" s="19"/>
      <c r="AL20" s="21"/>
      <c r="AM20" s="18"/>
      <c r="AN20" s="18"/>
      <c r="AO20" s="23"/>
      <c r="AP20" s="82">
        <f>COUNTIF(C20:AO20,"V")</f>
        <v>6</v>
      </c>
      <c r="AQ20" s="84">
        <f>AP20/$AS$5</f>
        <v>0.46153846153846156</v>
      </c>
    </row>
    <row r="21" spans="1:43" ht="13.5" customHeight="1">
      <c r="A21" s="7"/>
      <c r="B21" s="61" t="s">
        <v>23</v>
      </c>
      <c r="C21" s="65" t="s">
        <v>21</v>
      </c>
      <c r="D21" s="55"/>
      <c r="E21" s="22"/>
      <c r="F21" s="58" t="s">
        <v>13</v>
      </c>
      <c r="G21" s="58" t="s">
        <v>13</v>
      </c>
      <c r="H21" s="20"/>
      <c r="I21" s="77" t="s">
        <v>13</v>
      </c>
      <c r="J21" s="18"/>
      <c r="K21" s="77" t="s">
        <v>13</v>
      </c>
      <c r="L21" s="18"/>
      <c r="M21" s="18"/>
      <c r="N21" s="77" t="s">
        <v>13</v>
      </c>
      <c r="O21" s="18"/>
      <c r="P21" s="157" t="s">
        <v>13</v>
      </c>
      <c r="Q21" s="21"/>
      <c r="R21" s="18"/>
      <c r="S21" s="18"/>
      <c r="T21" s="18"/>
      <c r="U21" s="18"/>
      <c r="V21" s="18"/>
      <c r="W21" s="19"/>
      <c r="X21" s="21"/>
      <c r="Y21" s="18"/>
      <c r="Z21" s="18"/>
      <c r="AA21" s="18"/>
      <c r="AB21" s="18"/>
      <c r="AC21" s="18"/>
      <c r="AD21" s="19"/>
      <c r="AE21" s="18"/>
      <c r="AF21" s="18"/>
      <c r="AG21" s="18"/>
      <c r="AH21" s="18"/>
      <c r="AI21" s="18"/>
      <c r="AJ21" s="18"/>
      <c r="AK21" s="19"/>
      <c r="AL21" s="21"/>
      <c r="AM21" s="18"/>
      <c r="AN21" s="18"/>
      <c r="AO21" s="23"/>
      <c r="AP21" s="82">
        <f>COUNTIF(C21:AO21,"V")</f>
        <v>6</v>
      </c>
      <c r="AQ21" s="84">
        <f>AP21/$AS$5</f>
        <v>0.46153846153846156</v>
      </c>
    </row>
    <row r="22" spans="1:43" ht="13.5" customHeight="1">
      <c r="A22" s="7" t="s">
        <v>66</v>
      </c>
      <c r="B22" s="51" t="s">
        <v>40</v>
      </c>
      <c r="C22" s="42" t="s">
        <v>13</v>
      </c>
      <c r="D22" s="55"/>
      <c r="E22" s="22"/>
      <c r="F22" s="22"/>
      <c r="G22" s="58" t="s">
        <v>13</v>
      </c>
      <c r="H22" s="20"/>
      <c r="I22" s="18"/>
      <c r="J22" s="18"/>
      <c r="K22" s="105" t="s">
        <v>56</v>
      </c>
      <c r="L22" s="77" t="s">
        <v>13</v>
      </c>
      <c r="M22" s="77" t="s">
        <v>13</v>
      </c>
      <c r="N22" s="18"/>
      <c r="O22" s="112" t="s">
        <v>13</v>
      </c>
      <c r="P22" s="116" t="s">
        <v>56</v>
      </c>
      <c r="Q22" s="21"/>
      <c r="R22" s="18"/>
      <c r="S22" s="18"/>
      <c r="T22" s="18"/>
      <c r="U22" s="18"/>
      <c r="V22" s="18"/>
      <c r="W22" s="19"/>
      <c r="X22" s="21"/>
      <c r="Y22" s="18"/>
      <c r="Z22" s="18"/>
      <c r="AA22" s="18"/>
      <c r="AB22" s="18"/>
      <c r="AC22" s="18"/>
      <c r="AD22" s="19"/>
      <c r="AE22" s="18"/>
      <c r="AF22" s="18"/>
      <c r="AG22" s="18"/>
      <c r="AH22" s="18"/>
      <c r="AI22" s="18"/>
      <c r="AJ22" s="18"/>
      <c r="AK22" s="19"/>
      <c r="AL22" s="21"/>
      <c r="AM22" s="18"/>
      <c r="AN22" s="18"/>
      <c r="AO22" s="23"/>
      <c r="AP22" s="82">
        <f>COUNTIF(C22:AO22,"V")</f>
        <v>5</v>
      </c>
      <c r="AQ22" s="84">
        <f>AP22/(($AS$5)-2)</f>
        <v>0.45454545454545453</v>
      </c>
    </row>
    <row r="23" spans="1:43" ht="13.5" customHeight="1">
      <c r="A23" s="7" t="s">
        <v>72</v>
      </c>
      <c r="B23" s="61" t="s">
        <v>44</v>
      </c>
      <c r="C23" s="64"/>
      <c r="D23" s="55"/>
      <c r="E23" s="22"/>
      <c r="F23" s="22"/>
      <c r="G23" s="58" t="s">
        <v>13</v>
      </c>
      <c r="H23" s="20"/>
      <c r="I23" s="18"/>
      <c r="J23" s="77" t="s">
        <v>13</v>
      </c>
      <c r="K23" s="77" t="s">
        <v>13</v>
      </c>
      <c r="L23" s="18"/>
      <c r="M23" s="77" t="s">
        <v>13</v>
      </c>
      <c r="N23" s="18"/>
      <c r="O23" s="18"/>
      <c r="P23" s="157" t="s">
        <v>13</v>
      </c>
      <c r="Q23" s="21"/>
      <c r="R23" s="18"/>
      <c r="S23" s="18"/>
      <c r="T23" s="18"/>
      <c r="U23" s="18"/>
      <c r="V23" s="18"/>
      <c r="W23" s="19"/>
      <c r="X23" s="21"/>
      <c r="Y23" s="18"/>
      <c r="Z23" s="18"/>
      <c r="AA23" s="18"/>
      <c r="AB23" s="18"/>
      <c r="AC23" s="18"/>
      <c r="AD23" s="19"/>
      <c r="AE23" s="18"/>
      <c r="AF23" s="18"/>
      <c r="AG23" s="18"/>
      <c r="AH23" s="18"/>
      <c r="AI23" s="18"/>
      <c r="AJ23" s="18"/>
      <c r="AK23" s="19"/>
      <c r="AL23" s="21"/>
      <c r="AM23" s="18"/>
      <c r="AN23" s="18"/>
      <c r="AO23" s="23"/>
      <c r="AP23" s="82">
        <f>COUNTIF(C23:AO23,"V")</f>
        <v>5</v>
      </c>
      <c r="AQ23" s="84">
        <f>AP23/$AS$5</f>
        <v>0.38461538461538464</v>
      </c>
    </row>
    <row r="24" spans="1:43" ht="13.5" customHeight="1">
      <c r="A24" s="7" t="s">
        <v>73</v>
      </c>
      <c r="B24" s="52" t="s">
        <v>12</v>
      </c>
      <c r="C24" s="42" t="s">
        <v>13</v>
      </c>
      <c r="D24" s="55"/>
      <c r="E24" s="22"/>
      <c r="F24" s="22"/>
      <c r="G24" s="58" t="s">
        <v>13</v>
      </c>
      <c r="H24" s="20"/>
      <c r="I24" s="18"/>
      <c r="J24" s="77" t="s">
        <v>13</v>
      </c>
      <c r="K24" s="105" t="s">
        <v>56</v>
      </c>
      <c r="L24" s="18"/>
      <c r="M24" s="77" t="s">
        <v>13</v>
      </c>
      <c r="N24" s="18"/>
      <c r="O24" s="18"/>
      <c r="P24" s="116" t="s">
        <v>56</v>
      </c>
      <c r="Q24" s="21"/>
      <c r="R24" s="18"/>
      <c r="S24" s="18"/>
      <c r="T24" s="18"/>
      <c r="U24" s="18"/>
      <c r="V24" s="18"/>
      <c r="W24" s="19"/>
      <c r="X24" s="21"/>
      <c r="Y24" s="18"/>
      <c r="Z24" s="18"/>
      <c r="AA24" s="18"/>
      <c r="AB24" s="18"/>
      <c r="AC24" s="18"/>
      <c r="AD24" s="19"/>
      <c r="AE24" s="18"/>
      <c r="AF24" s="18"/>
      <c r="AG24" s="18"/>
      <c r="AH24" s="18"/>
      <c r="AI24" s="18"/>
      <c r="AJ24" s="18"/>
      <c r="AK24" s="19"/>
      <c r="AL24" s="21"/>
      <c r="AM24" s="18"/>
      <c r="AN24" s="18"/>
      <c r="AO24" s="23"/>
      <c r="AP24" s="82">
        <f>COUNTIF(C24:AO24,"V")</f>
        <v>4</v>
      </c>
      <c r="AQ24" s="84">
        <f>AP24/(($AS$5)-2)</f>
        <v>0.36363636363636365</v>
      </c>
    </row>
    <row r="25" spans="1:43" ht="13.5" customHeight="1">
      <c r="A25" s="7"/>
      <c r="B25" s="51" t="s">
        <v>41</v>
      </c>
      <c r="C25" s="42" t="s">
        <v>13</v>
      </c>
      <c r="D25" s="55"/>
      <c r="E25" s="22"/>
      <c r="F25" s="22"/>
      <c r="G25" s="22"/>
      <c r="H25" s="20"/>
      <c r="I25" s="18"/>
      <c r="J25" s="18"/>
      <c r="K25" s="105" t="s">
        <v>56</v>
      </c>
      <c r="L25" s="77" t="s">
        <v>13</v>
      </c>
      <c r="M25" s="77" t="s">
        <v>13</v>
      </c>
      <c r="N25" s="77" t="s">
        <v>13</v>
      </c>
      <c r="O25" s="18"/>
      <c r="P25" s="116" t="s">
        <v>56</v>
      </c>
      <c r="Q25" s="21"/>
      <c r="R25" s="18"/>
      <c r="S25" s="18"/>
      <c r="T25" s="18"/>
      <c r="U25" s="18"/>
      <c r="V25" s="18"/>
      <c r="W25" s="19"/>
      <c r="X25" s="21"/>
      <c r="Y25" s="18"/>
      <c r="Z25" s="18"/>
      <c r="AA25" s="18"/>
      <c r="AB25" s="18"/>
      <c r="AC25" s="18"/>
      <c r="AD25" s="19"/>
      <c r="AE25" s="18"/>
      <c r="AF25" s="18"/>
      <c r="AG25" s="18"/>
      <c r="AH25" s="18"/>
      <c r="AI25" s="18"/>
      <c r="AJ25" s="18"/>
      <c r="AK25" s="19"/>
      <c r="AL25" s="21"/>
      <c r="AM25" s="18"/>
      <c r="AN25" s="18"/>
      <c r="AO25" s="23"/>
      <c r="AP25" s="82">
        <f>COUNTIF(C25:AO25,"V")</f>
        <v>4</v>
      </c>
      <c r="AQ25" s="84">
        <f>AP25/(($AS$5)-2)</f>
        <v>0.36363636363636365</v>
      </c>
    </row>
    <row r="26" spans="1:43" ht="13.5" customHeight="1">
      <c r="A26" s="7" t="s">
        <v>74</v>
      </c>
      <c r="B26" s="51" t="s">
        <v>53</v>
      </c>
      <c r="C26" s="88" t="s">
        <v>56</v>
      </c>
      <c r="D26" s="56"/>
      <c r="E26" s="89" t="s">
        <v>56</v>
      </c>
      <c r="F26" s="89" t="s">
        <v>56</v>
      </c>
      <c r="G26" s="59" t="s">
        <v>13</v>
      </c>
      <c r="H26" s="27"/>
      <c r="I26" s="81" t="s">
        <v>13</v>
      </c>
      <c r="J26" s="25"/>
      <c r="K26" s="160" t="s">
        <v>21</v>
      </c>
      <c r="L26" s="25"/>
      <c r="M26" s="25"/>
      <c r="N26" s="25"/>
      <c r="O26" s="111" t="s">
        <v>13</v>
      </c>
      <c r="P26" s="161" t="s">
        <v>21</v>
      </c>
      <c r="Q26" s="28"/>
      <c r="R26" s="25"/>
      <c r="S26" s="25"/>
      <c r="T26" s="25"/>
      <c r="U26" s="25"/>
      <c r="V26" s="25"/>
      <c r="W26" s="26"/>
      <c r="X26" s="28"/>
      <c r="Y26" s="25"/>
      <c r="Z26" s="25"/>
      <c r="AA26" s="25"/>
      <c r="AB26" s="25"/>
      <c r="AC26" s="25"/>
      <c r="AD26" s="26"/>
      <c r="AE26" s="25"/>
      <c r="AF26" s="25"/>
      <c r="AG26" s="25"/>
      <c r="AH26" s="25"/>
      <c r="AI26" s="25"/>
      <c r="AJ26" s="25"/>
      <c r="AK26" s="26"/>
      <c r="AL26" s="28"/>
      <c r="AM26" s="25"/>
      <c r="AN26" s="25"/>
      <c r="AO26" s="30"/>
      <c r="AP26" s="82">
        <f>COUNTIF(C26:AO26,"V")</f>
        <v>3</v>
      </c>
      <c r="AQ26" s="84">
        <f>AP26/(($AS$5)-4)</f>
        <v>0.3333333333333333</v>
      </c>
    </row>
    <row r="27" spans="1:43" ht="13.5" customHeight="1">
      <c r="A27" s="7" t="s">
        <v>78</v>
      </c>
      <c r="B27" s="61" t="s">
        <v>31</v>
      </c>
      <c r="C27" s="41" t="s">
        <v>13</v>
      </c>
      <c r="D27" s="56"/>
      <c r="E27" s="29"/>
      <c r="F27" s="59" t="s">
        <v>13</v>
      </c>
      <c r="G27" s="59" t="s">
        <v>13</v>
      </c>
      <c r="H27" s="27"/>
      <c r="I27" s="25"/>
      <c r="J27" s="25"/>
      <c r="K27" s="81" t="s">
        <v>13</v>
      </c>
      <c r="L27" s="25"/>
      <c r="M27" s="25"/>
      <c r="N27" s="25"/>
      <c r="O27" s="25"/>
      <c r="P27" s="26"/>
      <c r="Q27" s="28"/>
      <c r="R27" s="25"/>
      <c r="S27" s="25"/>
      <c r="T27" s="25"/>
      <c r="U27" s="25"/>
      <c r="V27" s="25"/>
      <c r="W27" s="26"/>
      <c r="X27" s="28"/>
      <c r="Y27" s="25"/>
      <c r="Z27" s="25"/>
      <c r="AA27" s="25"/>
      <c r="AB27" s="25"/>
      <c r="AC27" s="25"/>
      <c r="AD27" s="26"/>
      <c r="AE27" s="25"/>
      <c r="AF27" s="25"/>
      <c r="AG27" s="25"/>
      <c r="AH27" s="25"/>
      <c r="AI27" s="25"/>
      <c r="AJ27" s="25"/>
      <c r="AK27" s="26"/>
      <c r="AL27" s="28"/>
      <c r="AM27" s="25"/>
      <c r="AN27" s="25"/>
      <c r="AO27" s="30"/>
      <c r="AP27" s="82">
        <f t="shared" si="0"/>
        <v>4</v>
      </c>
      <c r="AQ27" s="84">
        <f>AP27/$AS$5</f>
        <v>0.3076923076923077</v>
      </c>
    </row>
    <row r="28" spans="1:43" ht="13.5" customHeight="1">
      <c r="A28" s="7"/>
      <c r="B28" s="52" t="s">
        <v>19</v>
      </c>
      <c r="C28" s="41" t="s">
        <v>13</v>
      </c>
      <c r="D28" s="56"/>
      <c r="E28" s="29"/>
      <c r="F28" s="29"/>
      <c r="G28" s="59" t="s">
        <v>13</v>
      </c>
      <c r="H28" s="27"/>
      <c r="I28" s="25"/>
      <c r="J28" s="25"/>
      <c r="K28" s="81" t="s">
        <v>13</v>
      </c>
      <c r="L28" s="25"/>
      <c r="M28" s="81" t="s">
        <v>13</v>
      </c>
      <c r="N28" s="25"/>
      <c r="O28" s="25"/>
      <c r="P28" s="26"/>
      <c r="Q28" s="28"/>
      <c r="R28" s="25"/>
      <c r="S28" s="25"/>
      <c r="T28" s="25"/>
      <c r="U28" s="25"/>
      <c r="V28" s="25"/>
      <c r="W28" s="26"/>
      <c r="X28" s="28"/>
      <c r="Y28" s="25"/>
      <c r="Z28" s="25"/>
      <c r="AA28" s="25"/>
      <c r="AB28" s="25"/>
      <c r="AC28" s="25"/>
      <c r="AD28" s="26"/>
      <c r="AE28" s="25"/>
      <c r="AF28" s="25"/>
      <c r="AG28" s="25"/>
      <c r="AH28" s="25"/>
      <c r="AI28" s="25"/>
      <c r="AJ28" s="25"/>
      <c r="AK28" s="26"/>
      <c r="AL28" s="28"/>
      <c r="AM28" s="25"/>
      <c r="AN28" s="25"/>
      <c r="AO28" s="30"/>
      <c r="AP28" s="82">
        <f t="shared" si="0"/>
        <v>4</v>
      </c>
      <c r="AQ28" s="84">
        <f>AP28/$AS$5</f>
        <v>0.3076923076923077</v>
      </c>
    </row>
    <row r="29" spans="1:43" ht="13.5" customHeight="1">
      <c r="A29" s="7"/>
      <c r="B29" s="61" t="s">
        <v>22</v>
      </c>
      <c r="C29" s="45" t="s">
        <v>21</v>
      </c>
      <c r="D29" s="56"/>
      <c r="E29" s="29"/>
      <c r="F29" s="58" t="s">
        <v>13</v>
      </c>
      <c r="G29" s="59" t="s">
        <v>13</v>
      </c>
      <c r="H29" s="27"/>
      <c r="I29" s="25"/>
      <c r="J29" s="25"/>
      <c r="K29" s="81" t="s">
        <v>13</v>
      </c>
      <c r="L29" s="25"/>
      <c r="M29" s="25"/>
      <c r="N29" s="25"/>
      <c r="O29" s="25"/>
      <c r="P29" s="156" t="s">
        <v>13</v>
      </c>
      <c r="Q29" s="28"/>
      <c r="R29" s="25"/>
      <c r="S29" s="25"/>
      <c r="T29" s="25"/>
      <c r="U29" s="25"/>
      <c r="V29" s="25"/>
      <c r="W29" s="26"/>
      <c r="X29" s="28"/>
      <c r="Y29" s="25"/>
      <c r="Z29" s="25"/>
      <c r="AA29" s="25"/>
      <c r="AB29" s="25"/>
      <c r="AC29" s="25"/>
      <c r="AD29" s="26"/>
      <c r="AE29" s="25"/>
      <c r="AF29" s="25"/>
      <c r="AG29" s="25"/>
      <c r="AH29" s="25"/>
      <c r="AI29" s="25"/>
      <c r="AJ29" s="25"/>
      <c r="AK29" s="26"/>
      <c r="AL29" s="28"/>
      <c r="AM29" s="25"/>
      <c r="AN29" s="25"/>
      <c r="AO29" s="30"/>
      <c r="AP29" s="82">
        <f>COUNTIF(C29:AO29,"V")</f>
        <v>4</v>
      </c>
      <c r="AQ29" s="84">
        <f>AP29/$AS$5</f>
        <v>0.3076923076923077</v>
      </c>
    </row>
    <row r="30" spans="1:43" ht="13.5" customHeight="1">
      <c r="A30" s="7"/>
      <c r="B30" s="51" t="s">
        <v>50</v>
      </c>
      <c r="C30" s="24"/>
      <c r="D30" s="56"/>
      <c r="E30" s="29"/>
      <c r="F30" s="29"/>
      <c r="G30" s="29"/>
      <c r="H30" s="27"/>
      <c r="I30" s="25"/>
      <c r="J30" s="81" t="s">
        <v>13</v>
      </c>
      <c r="K30" s="81" t="s">
        <v>13</v>
      </c>
      <c r="L30" s="25"/>
      <c r="M30" s="25"/>
      <c r="N30" s="25"/>
      <c r="O30" s="111" t="s">
        <v>13</v>
      </c>
      <c r="P30" s="156" t="s">
        <v>13</v>
      </c>
      <c r="Q30" s="28"/>
      <c r="R30" s="25"/>
      <c r="S30" s="25"/>
      <c r="T30" s="25"/>
      <c r="U30" s="25"/>
      <c r="V30" s="25"/>
      <c r="W30" s="26"/>
      <c r="X30" s="28"/>
      <c r="Y30" s="25"/>
      <c r="Z30" s="25"/>
      <c r="AA30" s="25"/>
      <c r="AB30" s="25"/>
      <c r="AC30" s="25"/>
      <c r="AD30" s="26"/>
      <c r="AE30" s="25"/>
      <c r="AF30" s="25"/>
      <c r="AG30" s="25"/>
      <c r="AH30" s="25"/>
      <c r="AI30" s="25"/>
      <c r="AJ30" s="25"/>
      <c r="AK30" s="26"/>
      <c r="AL30" s="28"/>
      <c r="AM30" s="25"/>
      <c r="AN30" s="25"/>
      <c r="AO30" s="30"/>
      <c r="AP30" s="82">
        <f>COUNTIF(C30:AO30,"V")</f>
        <v>4</v>
      </c>
      <c r="AQ30" s="84">
        <f>AP30/$AS$5</f>
        <v>0.3076923076923077</v>
      </c>
    </row>
    <row r="31" spans="1:43" ht="13.5" customHeight="1">
      <c r="A31" s="7" t="s">
        <v>79</v>
      </c>
      <c r="B31" s="52" t="s">
        <v>20</v>
      </c>
      <c r="C31" s="24"/>
      <c r="D31" s="56"/>
      <c r="E31" s="29"/>
      <c r="F31" s="29"/>
      <c r="G31" s="59" t="s">
        <v>13</v>
      </c>
      <c r="H31" s="27"/>
      <c r="I31" s="25"/>
      <c r="J31" s="81" t="s">
        <v>13</v>
      </c>
      <c r="K31" s="91" t="s">
        <v>56</v>
      </c>
      <c r="L31" s="25"/>
      <c r="M31" s="25"/>
      <c r="N31" s="25"/>
      <c r="O31" s="111" t="s">
        <v>13</v>
      </c>
      <c r="P31" s="115" t="s">
        <v>56</v>
      </c>
      <c r="Q31" s="28"/>
      <c r="R31" s="25"/>
      <c r="S31" s="25"/>
      <c r="T31" s="25"/>
      <c r="U31" s="25"/>
      <c r="V31" s="25"/>
      <c r="W31" s="26"/>
      <c r="X31" s="28"/>
      <c r="Y31" s="25"/>
      <c r="Z31" s="25"/>
      <c r="AA31" s="25"/>
      <c r="AB31" s="25"/>
      <c r="AC31" s="25"/>
      <c r="AD31" s="26"/>
      <c r="AE31" s="25"/>
      <c r="AF31" s="25"/>
      <c r="AG31" s="25"/>
      <c r="AH31" s="25"/>
      <c r="AI31" s="25"/>
      <c r="AJ31" s="25"/>
      <c r="AK31" s="26"/>
      <c r="AL31" s="28"/>
      <c r="AM31" s="25"/>
      <c r="AN31" s="25"/>
      <c r="AO31" s="30"/>
      <c r="AP31" s="82">
        <f>COUNTIF(C31:AO31,"V")</f>
        <v>3</v>
      </c>
      <c r="AQ31" s="84">
        <f>AP31/(($AS$5)-2)</f>
        <v>0.2727272727272727</v>
      </c>
    </row>
    <row r="32" spans="1:43" ht="13.5" customHeight="1">
      <c r="A32" s="7" t="s">
        <v>80</v>
      </c>
      <c r="B32" s="52" t="s">
        <v>16</v>
      </c>
      <c r="C32" s="41" t="s">
        <v>13</v>
      </c>
      <c r="D32" s="56"/>
      <c r="E32" s="29"/>
      <c r="F32" s="29"/>
      <c r="G32" s="29"/>
      <c r="H32" s="27"/>
      <c r="I32" s="25"/>
      <c r="J32" s="25"/>
      <c r="K32" s="81" t="s">
        <v>13</v>
      </c>
      <c r="L32" s="25"/>
      <c r="M32" s="81" t="s">
        <v>13</v>
      </c>
      <c r="N32" s="25"/>
      <c r="O32" s="25"/>
      <c r="P32" s="26"/>
      <c r="Q32" s="28"/>
      <c r="R32" s="25"/>
      <c r="S32" s="25"/>
      <c r="T32" s="25"/>
      <c r="U32" s="25"/>
      <c r="V32" s="25"/>
      <c r="W32" s="26"/>
      <c r="X32" s="28"/>
      <c r="Y32" s="25"/>
      <c r="Z32" s="25"/>
      <c r="AA32" s="25"/>
      <c r="AB32" s="25"/>
      <c r="AC32" s="25"/>
      <c r="AD32" s="26"/>
      <c r="AE32" s="25"/>
      <c r="AF32" s="25"/>
      <c r="AG32" s="25"/>
      <c r="AH32" s="25"/>
      <c r="AI32" s="25"/>
      <c r="AJ32" s="25"/>
      <c r="AK32" s="26"/>
      <c r="AL32" s="28"/>
      <c r="AM32" s="25"/>
      <c r="AN32" s="25"/>
      <c r="AO32" s="30"/>
      <c r="AP32" s="82">
        <f>COUNTIF(C32:AO32,"V")</f>
        <v>3</v>
      </c>
      <c r="AQ32" s="84">
        <f>AP32/$AS$5</f>
        <v>0.23076923076923078</v>
      </c>
    </row>
    <row r="33" spans="1:43" ht="13.5" customHeight="1">
      <c r="A33" s="7" t="s">
        <v>75</v>
      </c>
      <c r="B33" s="51" t="s">
        <v>54</v>
      </c>
      <c r="C33" s="88" t="s">
        <v>56</v>
      </c>
      <c r="D33" s="56"/>
      <c r="E33" s="89" t="s">
        <v>56</v>
      </c>
      <c r="F33" s="87" t="s">
        <v>56</v>
      </c>
      <c r="G33" s="89" t="s">
        <v>56</v>
      </c>
      <c r="H33" s="90" t="s">
        <v>56</v>
      </c>
      <c r="I33" s="91" t="s">
        <v>56</v>
      </c>
      <c r="J33" s="81" t="s">
        <v>13</v>
      </c>
      <c r="K33" s="91" t="s">
        <v>56</v>
      </c>
      <c r="L33" s="25"/>
      <c r="M33" s="25"/>
      <c r="N33" s="25"/>
      <c r="O33" s="25"/>
      <c r="P33" s="115" t="s">
        <v>56</v>
      </c>
      <c r="Q33" s="28"/>
      <c r="R33" s="25"/>
      <c r="S33" s="25"/>
      <c r="T33" s="25"/>
      <c r="U33" s="25"/>
      <c r="V33" s="25"/>
      <c r="W33" s="26"/>
      <c r="X33" s="28"/>
      <c r="Y33" s="25"/>
      <c r="Z33" s="25"/>
      <c r="AA33" s="25"/>
      <c r="AB33" s="25"/>
      <c r="AC33" s="25"/>
      <c r="AD33" s="26"/>
      <c r="AE33" s="25"/>
      <c r="AF33" s="25"/>
      <c r="AG33" s="25"/>
      <c r="AH33" s="25"/>
      <c r="AI33" s="25"/>
      <c r="AJ33" s="25"/>
      <c r="AK33" s="26"/>
      <c r="AL33" s="28"/>
      <c r="AM33" s="25"/>
      <c r="AN33" s="25"/>
      <c r="AO33" s="30"/>
      <c r="AP33" s="82">
        <f t="shared" si="0"/>
        <v>1</v>
      </c>
      <c r="AQ33" s="84">
        <f>AP33/(($AS$5)-8)</f>
        <v>0.2</v>
      </c>
    </row>
    <row r="34" spans="1:43" ht="13.5" customHeight="1">
      <c r="A34" s="7" t="s">
        <v>76</v>
      </c>
      <c r="B34" s="61" t="s">
        <v>46</v>
      </c>
      <c r="C34" s="24"/>
      <c r="D34" s="56"/>
      <c r="E34" s="29"/>
      <c r="F34" s="59" t="s">
        <v>13</v>
      </c>
      <c r="G34" s="29"/>
      <c r="H34" s="27"/>
      <c r="I34" s="25"/>
      <c r="J34" s="25"/>
      <c r="K34" s="91" t="s">
        <v>56</v>
      </c>
      <c r="L34" s="25"/>
      <c r="M34" s="25"/>
      <c r="N34" s="81" t="s">
        <v>13</v>
      </c>
      <c r="O34" s="25"/>
      <c r="P34" s="115" t="s">
        <v>56</v>
      </c>
      <c r="Q34" s="28"/>
      <c r="R34" s="25"/>
      <c r="S34" s="25"/>
      <c r="T34" s="25"/>
      <c r="U34" s="25"/>
      <c r="V34" s="25"/>
      <c r="W34" s="26"/>
      <c r="X34" s="28"/>
      <c r="Y34" s="25"/>
      <c r="Z34" s="25"/>
      <c r="AA34" s="25"/>
      <c r="AB34" s="25"/>
      <c r="AC34" s="25"/>
      <c r="AD34" s="26"/>
      <c r="AE34" s="25"/>
      <c r="AF34" s="25"/>
      <c r="AG34" s="25"/>
      <c r="AH34" s="25"/>
      <c r="AI34" s="25"/>
      <c r="AJ34" s="25"/>
      <c r="AK34" s="26"/>
      <c r="AL34" s="28"/>
      <c r="AM34" s="25"/>
      <c r="AN34" s="25"/>
      <c r="AO34" s="30"/>
      <c r="AP34" s="82">
        <f t="shared" si="0"/>
        <v>2</v>
      </c>
      <c r="AQ34" s="84">
        <f>AP34/(($AS$5)-2)</f>
        <v>0.18181818181818182</v>
      </c>
    </row>
    <row r="35" spans="1:43" ht="13.5" customHeight="1">
      <c r="A35" s="7"/>
      <c r="B35" s="51" t="s">
        <v>34</v>
      </c>
      <c r="C35" s="41" t="s">
        <v>13</v>
      </c>
      <c r="D35" s="56"/>
      <c r="E35" s="29"/>
      <c r="F35" s="29"/>
      <c r="G35" s="29"/>
      <c r="H35" s="27"/>
      <c r="I35" s="25"/>
      <c r="J35" s="25"/>
      <c r="K35" s="91" t="s">
        <v>56</v>
      </c>
      <c r="L35" s="25"/>
      <c r="M35" s="81" t="s">
        <v>13</v>
      </c>
      <c r="N35" s="25"/>
      <c r="O35" s="25"/>
      <c r="P35" s="115" t="s">
        <v>56</v>
      </c>
      <c r="Q35" s="28"/>
      <c r="R35" s="25"/>
      <c r="S35" s="25"/>
      <c r="T35" s="25"/>
      <c r="U35" s="25"/>
      <c r="V35" s="25"/>
      <c r="W35" s="26"/>
      <c r="X35" s="28"/>
      <c r="Y35" s="25"/>
      <c r="Z35" s="25"/>
      <c r="AA35" s="25"/>
      <c r="AB35" s="25"/>
      <c r="AC35" s="25"/>
      <c r="AD35" s="26"/>
      <c r="AE35" s="25"/>
      <c r="AF35" s="25"/>
      <c r="AG35" s="25"/>
      <c r="AH35" s="25"/>
      <c r="AI35" s="25"/>
      <c r="AJ35" s="25"/>
      <c r="AK35" s="26"/>
      <c r="AL35" s="28"/>
      <c r="AM35" s="25"/>
      <c r="AN35" s="25"/>
      <c r="AO35" s="30"/>
      <c r="AP35" s="82">
        <f t="shared" si="0"/>
        <v>2</v>
      </c>
      <c r="AQ35" s="84">
        <f>AP35/(($AS$5)-2)</f>
        <v>0.18181818181818182</v>
      </c>
    </row>
    <row r="36" spans="1:43" ht="13.5" customHeight="1">
      <c r="A36" s="7" t="s">
        <v>62</v>
      </c>
      <c r="B36" s="52" t="s">
        <v>24</v>
      </c>
      <c r="C36" s="45" t="s">
        <v>21</v>
      </c>
      <c r="D36" s="56"/>
      <c r="E36" s="29"/>
      <c r="F36" s="29"/>
      <c r="G36" s="29"/>
      <c r="H36" s="27"/>
      <c r="I36" s="25"/>
      <c r="J36" s="25"/>
      <c r="K36" s="81" t="s">
        <v>13</v>
      </c>
      <c r="L36" s="25"/>
      <c r="M36" s="25"/>
      <c r="N36" s="25"/>
      <c r="O36" s="25"/>
      <c r="P36" s="156" t="s">
        <v>13</v>
      </c>
      <c r="Q36" s="28"/>
      <c r="R36" s="25"/>
      <c r="S36" s="25"/>
      <c r="T36" s="25"/>
      <c r="U36" s="25"/>
      <c r="V36" s="25"/>
      <c r="W36" s="26"/>
      <c r="X36" s="28"/>
      <c r="Y36" s="25"/>
      <c r="Z36" s="25"/>
      <c r="AA36" s="25"/>
      <c r="AB36" s="25"/>
      <c r="AC36" s="25"/>
      <c r="AD36" s="26"/>
      <c r="AE36" s="25"/>
      <c r="AF36" s="25"/>
      <c r="AG36" s="25"/>
      <c r="AH36" s="25"/>
      <c r="AI36" s="25"/>
      <c r="AJ36" s="25"/>
      <c r="AK36" s="26"/>
      <c r="AL36" s="28"/>
      <c r="AM36" s="25"/>
      <c r="AN36" s="25"/>
      <c r="AO36" s="30"/>
      <c r="AP36" s="82">
        <f>COUNTIF(C36:AO36,"V")</f>
        <v>2</v>
      </c>
      <c r="AQ36" s="84">
        <f>AP36/$AS$5</f>
        <v>0.15384615384615385</v>
      </c>
    </row>
    <row r="37" spans="1:43" ht="13.5" customHeight="1">
      <c r="A37" s="7" t="s">
        <v>67</v>
      </c>
      <c r="B37" s="51" t="s">
        <v>55</v>
      </c>
      <c r="C37" s="88" t="s">
        <v>56</v>
      </c>
      <c r="D37" s="56"/>
      <c r="E37" s="89" t="s">
        <v>56</v>
      </c>
      <c r="F37" s="89" t="s">
        <v>56</v>
      </c>
      <c r="G37" s="89" t="s">
        <v>56</v>
      </c>
      <c r="H37" s="90" t="s">
        <v>56</v>
      </c>
      <c r="I37" s="91" t="s">
        <v>56</v>
      </c>
      <c r="J37" s="81" t="s">
        <v>13</v>
      </c>
      <c r="K37" s="25"/>
      <c r="L37" s="25"/>
      <c r="M37" s="25"/>
      <c r="N37" s="25"/>
      <c r="O37" s="25"/>
      <c r="P37" s="26"/>
      <c r="Q37" s="28"/>
      <c r="R37" s="25"/>
      <c r="S37" s="25"/>
      <c r="T37" s="25"/>
      <c r="U37" s="25"/>
      <c r="V37" s="25"/>
      <c r="W37" s="26"/>
      <c r="X37" s="28"/>
      <c r="Y37" s="25"/>
      <c r="Z37" s="25"/>
      <c r="AA37" s="25"/>
      <c r="AB37" s="25"/>
      <c r="AC37" s="25"/>
      <c r="AD37" s="26"/>
      <c r="AE37" s="25"/>
      <c r="AF37" s="25"/>
      <c r="AG37" s="25"/>
      <c r="AH37" s="25"/>
      <c r="AI37" s="25"/>
      <c r="AJ37" s="25"/>
      <c r="AK37" s="26"/>
      <c r="AL37" s="28"/>
      <c r="AM37" s="25"/>
      <c r="AN37" s="25"/>
      <c r="AO37" s="30"/>
      <c r="AP37" s="82">
        <f>COUNTIF(C37:AO37,"V")</f>
        <v>1</v>
      </c>
      <c r="AQ37" s="84">
        <f>AP37/(($AS$5)-6)</f>
        <v>0.14285714285714285</v>
      </c>
    </row>
    <row r="38" spans="1:43" ht="13.5" customHeight="1">
      <c r="A38" s="7" t="s">
        <v>63</v>
      </c>
      <c r="B38" s="51" t="s">
        <v>30</v>
      </c>
      <c r="C38" s="41" t="s">
        <v>13</v>
      </c>
      <c r="D38" s="56"/>
      <c r="E38" s="29"/>
      <c r="F38" s="29"/>
      <c r="G38" s="29"/>
      <c r="H38" s="27"/>
      <c r="I38" s="25"/>
      <c r="J38" s="25"/>
      <c r="K38" s="91" t="s">
        <v>56</v>
      </c>
      <c r="L38" s="25"/>
      <c r="M38" s="25"/>
      <c r="N38" s="25"/>
      <c r="O38" s="25"/>
      <c r="P38" s="115" t="s">
        <v>56</v>
      </c>
      <c r="Q38" s="28"/>
      <c r="R38" s="25"/>
      <c r="S38" s="25"/>
      <c r="T38" s="25"/>
      <c r="U38" s="25"/>
      <c r="V38" s="25"/>
      <c r="W38" s="26"/>
      <c r="X38" s="28"/>
      <c r="Y38" s="25"/>
      <c r="Z38" s="25"/>
      <c r="AA38" s="25"/>
      <c r="AB38" s="25"/>
      <c r="AC38" s="25"/>
      <c r="AD38" s="26"/>
      <c r="AE38" s="25"/>
      <c r="AF38" s="25"/>
      <c r="AG38" s="25"/>
      <c r="AH38" s="25"/>
      <c r="AI38" s="25"/>
      <c r="AJ38" s="25"/>
      <c r="AK38" s="26"/>
      <c r="AL38" s="28"/>
      <c r="AM38" s="25"/>
      <c r="AN38" s="25"/>
      <c r="AO38" s="30"/>
      <c r="AP38" s="82">
        <f>COUNTIF(C38:AO38,"V")</f>
        <v>1</v>
      </c>
      <c r="AQ38" s="84">
        <f>AP38/(($AS$5)-2)</f>
        <v>0.09090909090909091</v>
      </c>
    </row>
    <row r="39" spans="1:43" ht="13.5" customHeight="1">
      <c r="A39" s="7" t="s">
        <v>81</v>
      </c>
      <c r="B39" s="51" t="s">
        <v>42</v>
      </c>
      <c r="C39" s="41" t="s">
        <v>13</v>
      </c>
      <c r="D39" s="56"/>
      <c r="E39" s="29"/>
      <c r="F39" s="29"/>
      <c r="G39" s="29"/>
      <c r="H39" s="27"/>
      <c r="I39" s="25"/>
      <c r="J39" s="25"/>
      <c r="K39" s="25"/>
      <c r="L39" s="25"/>
      <c r="M39" s="25"/>
      <c r="N39" s="25"/>
      <c r="O39" s="25"/>
      <c r="P39" s="26"/>
      <c r="Q39" s="28"/>
      <c r="R39" s="25"/>
      <c r="S39" s="25"/>
      <c r="T39" s="25"/>
      <c r="U39" s="25"/>
      <c r="V39" s="25"/>
      <c r="W39" s="26"/>
      <c r="X39" s="28"/>
      <c r="Y39" s="25"/>
      <c r="Z39" s="25"/>
      <c r="AA39" s="25"/>
      <c r="AB39" s="25"/>
      <c r="AC39" s="25"/>
      <c r="AD39" s="26"/>
      <c r="AE39" s="25"/>
      <c r="AF39" s="25"/>
      <c r="AG39" s="25"/>
      <c r="AH39" s="25"/>
      <c r="AI39" s="25"/>
      <c r="AJ39" s="25"/>
      <c r="AK39" s="26"/>
      <c r="AL39" s="28"/>
      <c r="AM39" s="25"/>
      <c r="AN39" s="25"/>
      <c r="AO39" s="30"/>
      <c r="AP39" s="82">
        <f t="shared" si="0"/>
        <v>1</v>
      </c>
      <c r="AQ39" s="84">
        <f>AP39/$AS$5</f>
        <v>0.07692307692307693</v>
      </c>
    </row>
    <row r="40" spans="1:47" ht="13.5" customHeight="1">
      <c r="A40" s="7" t="s">
        <v>64</v>
      </c>
      <c r="B40" s="51" t="s">
        <v>43</v>
      </c>
      <c r="C40" s="24"/>
      <c r="D40" s="56"/>
      <c r="E40" s="29"/>
      <c r="F40" s="29"/>
      <c r="G40" s="29"/>
      <c r="H40" s="27"/>
      <c r="I40" s="25"/>
      <c r="J40" s="25"/>
      <c r="K40" s="91" t="s">
        <v>56</v>
      </c>
      <c r="L40" s="25"/>
      <c r="M40" s="25"/>
      <c r="N40" s="25"/>
      <c r="O40" s="25"/>
      <c r="P40" s="115" t="s">
        <v>56</v>
      </c>
      <c r="Q40" s="28"/>
      <c r="R40" s="25"/>
      <c r="S40" s="25"/>
      <c r="T40" s="25"/>
      <c r="U40" s="25"/>
      <c r="V40" s="25"/>
      <c r="W40" s="26"/>
      <c r="X40" s="28"/>
      <c r="Y40" s="25"/>
      <c r="Z40" s="25"/>
      <c r="AA40" s="25"/>
      <c r="AB40" s="25"/>
      <c r="AC40" s="25"/>
      <c r="AD40" s="26"/>
      <c r="AE40" s="25"/>
      <c r="AF40" s="25"/>
      <c r="AG40" s="25"/>
      <c r="AH40" s="25"/>
      <c r="AI40" s="25"/>
      <c r="AJ40" s="25"/>
      <c r="AK40" s="26"/>
      <c r="AL40" s="28"/>
      <c r="AM40" s="25"/>
      <c r="AN40" s="25"/>
      <c r="AO40" s="30"/>
      <c r="AP40" s="82">
        <f t="shared" si="0"/>
        <v>0</v>
      </c>
      <c r="AQ40" s="84">
        <f>AP40/(($AS$5)-2)</f>
        <v>0</v>
      </c>
      <c r="AR40" s="1"/>
      <c r="AS40" s="1"/>
      <c r="AT40" s="1"/>
      <c r="AU40" s="1"/>
    </row>
    <row r="41" spans="1:47" ht="13.5" customHeight="1" thickBot="1">
      <c r="A41" s="7"/>
      <c r="B41" s="51" t="s">
        <v>45</v>
      </c>
      <c r="C41" s="24"/>
      <c r="D41" s="56"/>
      <c r="E41" s="29"/>
      <c r="F41" s="29"/>
      <c r="G41" s="29"/>
      <c r="H41" s="27"/>
      <c r="I41" s="25"/>
      <c r="J41" s="25"/>
      <c r="K41" s="91" t="s">
        <v>56</v>
      </c>
      <c r="L41" s="25"/>
      <c r="M41" s="25"/>
      <c r="N41" s="25"/>
      <c r="O41" s="25"/>
      <c r="P41" s="26"/>
      <c r="Q41" s="28"/>
      <c r="R41" s="25"/>
      <c r="S41" s="25"/>
      <c r="T41" s="25"/>
      <c r="U41" s="25"/>
      <c r="V41" s="25"/>
      <c r="W41" s="26"/>
      <c r="X41" s="28"/>
      <c r="Y41" s="25"/>
      <c r="Z41" s="25"/>
      <c r="AA41" s="25"/>
      <c r="AB41" s="25"/>
      <c r="AC41" s="25"/>
      <c r="AD41" s="26"/>
      <c r="AE41" s="25"/>
      <c r="AF41" s="25"/>
      <c r="AG41" s="25"/>
      <c r="AH41" s="25"/>
      <c r="AI41" s="25"/>
      <c r="AJ41" s="25"/>
      <c r="AK41" s="26"/>
      <c r="AL41" s="28"/>
      <c r="AM41" s="25"/>
      <c r="AN41" s="25"/>
      <c r="AO41" s="30"/>
      <c r="AP41" s="109">
        <f t="shared" si="0"/>
        <v>0</v>
      </c>
      <c r="AQ41" s="110">
        <f>AP41/(($AS$5)-2)</f>
        <v>0</v>
      </c>
      <c r="AR41" s="1"/>
      <c r="AS41" s="1"/>
      <c r="AT41" s="1"/>
      <c r="AU41" s="1"/>
    </row>
    <row r="42" spans="1:47" ht="16.5" thickBot="1" thickTop="1">
      <c r="A42" s="92"/>
      <c r="B42" s="95"/>
      <c r="C42" s="97">
        <f aca="true" t="shared" si="1" ref="C42:AO42">COUNTIF(C4:C41,"V")</f>
        <v>22</v>
      </c>
      <c r="D42" s="98">
        <f t="shared" si="1"/>
        <v>0</v>
      </c>
      <c r="E42" s="98">
        <f t="shared" si="1"/>
        <v>6</v>
      </c>
      <c r="F42" s="98">
        <f t="shared" si="1"/>
        <v>14</v>
      </c>
      <c r="G42" s="98">
        <f t="shared" si="1"/>
        <v>22</v>
      </c>
      <c r="H42" s="98">
        <f t="shared" si="1"/>
        <v>8</v>
      </c>
      <c r="I42" s="98">
        <f t="shared" si="1"/>
        <v>7</v>
      </c>
      <c r="J42" s="98">
        <f t="shared" si="1"/>
        <v>19</v>
      </c>
      <c r="K42" s="98">
        <f t="shared" si="1"/>
        <v>16</v>
      </c>
      <c r="L42" s="98">
        <f t="shared" si="1"/>
        <v>14</v>
      </c>
      <c r="M42" s="98">
        <f t="shared" si="1"/>
        <v>19</v>
      </c>
      <c r="N42" s="98">
        <f t="shared" si="1"/>
        <v>18</v>
      </c>
      <c r="O42" s="98">
        <f t="shared" si="1"/>
        <v>15</v>
      </c>
      <c r="P42" s="98">
        <f t="shared" si="1"/>
        <v>11</v>
      </c>
      <c r="Q42" s="98">
        <f t="shared" si="1"/>
        <v>0</v>
      </c>
      <c r="R42" s="98">
        <f t="shared" si="1"/>
        <v>0</v>
      </c>
      <c r="S42" s="98">
        <f t="shared" si="1"/>
        <v>0</v>
      </c>
      <c r="T42" s="98">
        <f t="shared" si="1"/>
        <v>0</v>
      </c>
      <c r="U42" s="98">
        <f t="shared" si="1"/>
        <v>0</v>
      </c>
      <c r="V42" s="98">
        <f t="shared" si="1"/>
        <v>0</v>
      </c>
      <c r="W42" s="98">
        <f t="shared" si="1"/>
        <v>0</v>
      </c>
      <c r="X42" s="98">
        <f t="shared" si="1"/>
        <v>0</v>
      </c>
      <c r="Y42" s="98">
        <f t="shared" si="1"/>
        <v>0</v>
      </c>
      <c r="Z42" s="98">
        <f t="shared" si="1"/>
        <v>0</v>
      </c>
      <c r="AA42" s="98">
        <f t="shared" si="1"/>
        <v>0</v>
      </c>
      <c r="AB42" s="98">
        <f t="shared" si="1"/>
        <v>0</v>
      </c>
      <c r="AC42" s="98">
        <f t="shared" si="1"/>
        <v>0</v>
      </c>
      <c r="AD42" s="98">
        <f t="shared" si="1"/>
        <v>0</v>
      </c>
      <c r="AE42" s="98">
        <f t="shared" si="1"/>
        <v>0</v>
      </c>
      <c r="AF42" s="98">
        <f t="shared" si="1"/>
        <v>0</v>
      </c>
      <c r="AG42" s="98">
        <f t="shared" si="1"/>
        <v>0</v>
      </c>
      <c r="AH42" s="98">
        <f t="shared" si="1"/>
        <v>0</v>
      </c>
      <c r="AI42" s="98">
        <f t="shared" si="1"/>
        <v>0</v>
      </c>
      <c r="AJ42" s="98">
        <f t="shared" si="1"/>
        <v>0</v>
      </c>
      <c r="AK42" s="98">
        <f t="shared" si="1"/>
        <v>0</v>
      </c>
      <c r="AL42" s="98">
        <f t="shared" si="1"/>
        <v>0</v>
      </c>
      <c r="AM42" s="98">
        <f t="shared" si="1"/>
        <v>0</v>
      </c>
      <c r="AN42" s="98">
        <f t="shared" si="1"/>
        <v>0</v>
      </c>
      <c r="AO42" s="99">
        <f t="shared" si="1"/>
        <v>0</v>
      </c>
      <c r="AP42" s="96"/>
      <c r="AQ42" s="93"/>
      <c r="AR42" s="94"/>
      <c r="AS42" s="5"/>
      <c r="AT42" s="5"/>
      <c r="AU42" s="5"/>
    </row>
    <row r="43" spans="1:47" ht="15.75" thickTop="1">
      <c r="A43" s="5"/>
      <c r="B43" s="66"/>
      <c r="C43" s="12"/>
      <c r="D43" s="31"/>
      <c r="E43" s="32"/>
      <c r="F43" s="32"/>
      <c r="G43" s="32"/>
      <c r="H43" s="1"/>
      <c r="I43" s="1"/>
      <c r="J43" s="1"/>
      <c r="K43" s="1"/>
      <c r="L43" s="12"/>
      <c r="M43" s="36"/>
      <c r="N43" s="34"/>
      <c r="O43" s="12"/>
      <c r="P43" s="1"/>
      <c r="Q43" s="1"/>
      <c r="R43" s="1"/>
      <c r="S43" s="37"/>
      <c r="T43" s="37"/>
      <c r="U43" s="1"/>
      <c r="V43" s="1"/>
      <c r="W43" s="1"/>
      <c r="X43" s="1"/>
      <c r="Y43" s="1"/>
      <c r="Z43" s="12"/>
      <c r="AA43" s="37"/>
      <c r="AB43" s="37"/>
      <c r="AC43" s="37"/>
      <c r="AD43" s="1"/>
      <c r="AE43" s="1"/>
      <c r="AF43" s="1"/>
      <c r="AG43" s="12"/>
      <c r="AH43" s="38"/>
      <c r="AI43" s="38"/>
      <c r="AJ43" s="1"/>
      <c r="AK43" s="1"/>
      <c r="AL43" s="1"/>
      <c r="AM43" s="39"/>
      <c r="AN43" s="40"/>
      <c r="AO43" s="11"/>
      <c r="AP43" s="141">
        <f>SUM(AQ4:AQ41)/38</f>
        <v>0.43762027446237967</v>
      </c>
      <c r="AQ43" s="142"/>
      <c r="AR43" s="1"/>
      <c r="AS43" s="1"/>
      <c r="AT43" s="1"/>
      <c r="AU43" s="1"/>
    </row>
    <row r="44" spans="1:47" ht="15.75" thickBot="1">
      <c r="A44" s="5"/>
      <c r="B44" s="66"/>
      <c r="C44" s="12"/>
      <c r="D44" s="34"/>
      <c r="E44" s="35"/>
      <c r="F44" s="35"/>
      <c r="G44" s="35"/>
      <c r="H44" s="1"/>
      <c r="I44" s="1"/>
      <c r="J44" s="1"/>
      <c r="K44" s="1"/>
      <c r="L44" s="12"/>
      <c r="M44" s="33"/>
      <c r="N44" s="31"/>
      <c r="O44" s="12"/>
      <c r="P44" s="1"/>
      <c r="Q44" s="1"/>
      <c r="R44" s="1"/>
      <c r="S44" s="37"/>
      <c r="T44" s="37"/>
      <c r="U44" s="1"/>
      <c r="V44" s="1"/>
      <c r="W44" s="1"/>
      <c r="X44" s="1"/>
      <c r="Y44" s="1"/>
      <c r="Z44" s="12"/>
      <c r="AA44" s="37"/>
      <c r="AB44" s="37"/>
      <c r="AC44" s="37"/>
      <c r="AD44" s="1"/>
      <c r="AE44" s="1"/>
      <c r="AF44" s="1"/>
      <c r="AG44" s="12"/>
      <c r="AH44" s="37"/>
      <c r="AI44" s="37"/>
      <c r="AJ44" s="1"/>
      <c r="AK44" s="1"/>
      <c r="AL44" s="1"/>
      <c r="AM44" s="33"/>
      <c r="AN44" s="31"/>
      <c r="AO44" s="10"/>
      <c r="AP44" s="143"/>
      <c r="AQ44" s="144"/>
      <c r="AR44" s="1"/>
      <c r="AS44" s="1"/>
      <c r="AT44" s="1"/>
      <c r="AU44" s="1"/>
    </row>
    <row r="45" ht="15.75" thickTop="1"/>
  </sheetData>
  <sheetProtection/>
  <mergeCells count="18">
    <mergeCell ref="AT13:AU13"/>
    <mergeCell ref="AT17:AU17"/>
    <mergeCell ref="AP43:AQ44"/>
    <mergeCell ref="AQ1:AQ3"/>
    <mergeCell ref="H1:P2"/>
    <mergeCell ref="AL1:AO2"/>
    <mergeCell ref="AE1:AK2"/>
    <mergeCell ref="AP1:AP3"/>
    <mergeCell ref="AT16:AU16"/>
    <mergeCell ref="AT14:AU14"/>
    <mergeCell ref="AS5:AT6"/>
    <mergeCell ref="AS10:AT10"/>
    <mergeCell ref="AS2:AT2"/>
    <mergeCell ref="AS3:AT3"/>
    <mergeCell ref="B1:B3"/>
    <mergeCell ref="C1:G2"/>
    <mergeCell ref="Q1:W2"/>
    <mergeCell ref="X1:A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Doma</cp:lastModifiedBy>
  <dcterms:created xsi:type="dcterms:W3CDTF">2010-01-18T21:51:52Z</dcterms:created>
  <dcterms:modified xsi:type="dcterms:W3CDTF">2010-02-28T14:43:22Z</dcterms:modified>
  <cp:category/>
  <cp:version/>
  <cp:contentType/>
  <cp:contentStatus/>
</cp:coreProperties>
</file>